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еречень меропр ДОУ " sheetId="4" r:id="rId1"/>
    <sheet name="Паспорт ДОУ" sheetId="2" r:id="rId2"/>
    <sheet name="Лист3" sheetId="3" r:id="rId3"/>
  </sheets>
  <definedNames>
    <definedName name="_xlnm.Print_Area" localSheetId="1">'Паспорт ДОУ'!$A$1:$I$26</definedName>
  </definedNames>
  <calcPr calcId="145621"/>
</workbook>
</file>

<file path=xl/calcChain.xml><?xml version="1.0" encoding="utf-8"?>
<calcChain xmlns="http://schemas.openxmlformats.org/spreadsheetml/2006/main">
  <c r="F19" i="4" l="1"/>
  <c r="F47" i="4"/>
  <c r="G29" i="4"/>
  <c r="H29" i="4"/>
  <c r="I29" i="4"/>
  <c r="J29" i="4"/>
  <c r="K29" i="4"/>
  <c r="E29" i="4"/>
  <c r="G39" i="4"/>
  <c r="H39" i="4"/>
  <c r="I39" i="4"/>
  <c r="J39" i="4"/>
  <c r="K39" i="4"/>
  <c r="E39" i="4"/>
  <c r="F41" i="4"/>
  <c r="F39" i="4" s="1"/>
  <c r="G28" i="4" l="1"/>
  <c r="H28" i="4"/>
  <c r="I28" i="4"/>
  <c r="J28" i="4"/>
  <c r="K28" i="4"/>
  <c r="E28" i="4"/>
  <c r="G44" i="4"/>
  <c r="H44" i="4"/>
  <c r="I44" i="4"/>
  <c r="J44" i="4"/>
  <c r="K44" i="4"/>
  <c r="E44" i="4"/>
  <c r="G43" i="4"/>
  <c r="H43" i="4"/>
  <c r="I43" i="4"/>
  <c r="J43" i="4"/>
  <c r="K43" i="4"/>
  <c r="E43" i="4"/>
  <c r="H45" i="4"/>
  <c r="I45" i="4"/>
  <c r="J45" i="4"/>
  <c r="K45" i="4"/>
  <c r="G45" i="4"/>
  <c r="F46" i="4"/>
  <c r="F43" i="4" s="1"/>
  <c r="F44" i="4"/>
  <c r="F45" i="4" l="1"/>
  <c r="E16" i="4"/>
  <c r="E49" i="4" s="1"/>
  <c r="G16" i="4"/>
  <c r="G49" i="4" s="1"/>
  <c r="H16" i="4"/>
  <c r="H49" i="4" s="1"/>
  <c r="I16" i="4"/>
  <c r="I49" i="4" s="1"/>
  <c r="J16" i="4"/>
  <c r="J49" i="4" s="1"/>
  <c r="K16" i="4"/>
  <c r="K49" i="4" s="1"/>
  <c r="E17" i="4"/>
  <c r="E50" i="4" s="1"/>
  <c r="G17" i="4"/>
  <c r="G15" i="4" s="1"/>
  <c r="H17" i="4"/>
  <c r="H50" i="4" s="1"/>
  <c r="I17" i="4"/>
  <c r="J17" i="4"/>
  <c r="J50" i="4" s="1"/>
  <c r="K17" i="4"/>
  <c r="K15" i="4" s="1"/>
  <c r="E18" i="4"/>
  <c r="G18" i="4"/>
  <c r="H18" i="4"/>
  <c r="I18" i="4"/>
  <c r="J18" i="4"/>
  <c r="K18" i="4"/>
  <c r="F20" i="4"/>
  <c r="F18" i="4" s="1"/>
  <c r="E30" i="4"/>
  <c r="G30" i="4"/>
  <c r="H30" i="4"/>
  <c r="I30" i="4"/>
  <c r="J30" i="4"/>
  <c r="K30" i="4"/>
  <c r="F31" i="4"/>
  <c r="F32" i="4"/>
  <c r="E33" i="4"/>
  <c r="G33" i="4"/>
  <c r="H33" i="4"/>
  <c r="I33" i="4"/>
  <c r="J33" i="4"/>
  <c r="K33" i="4"/>
  <c r="F34" i="4"/>
  <c r="F35" i="4"/>
  <c r="E36" i="4"/>
  <c r="G36" i="4"/>
  <c r="H36" i="4"/>
  <c r="I36" i="4"/>
  <c r="J36" i="4"/>
  <c r="K36" i="4"/>
  <c r="F37" i="4"/>
  <c r="F38" i="4"/>
  <c r="E42" i="4"/>
  <c r="L44" i="4"/>
  <c r="L42" i="4" s="1"/>
  <c r="L37" i="4"/>
  <c r="L36" i="4" s="1"/>
  <c r="I15" i="4" l="1"/>
  <c r="G50" i="4"/>
  <c r="K50" i="4"/>
  <c r="I50" i="4"/>
  <c r="E15" i="4"/>
  <c r="F29" i="4"/>
  <c r="F28" i="4"/>
  <c r="E27" i="4"/>
  <c r="F36" i="4"/>
  <c r="F33" i="4"/>
  <c r="J15" i="4"/>
  <c r="F16" i="4"/>
  <c r="J27" i="4"/>
  <c r="J42" i="4"/>
  <c r="K42" i="4"/>
  <c r="F17" i="4"/>
  <c r="H15" i="4"/>
  <c r="F30" i="4"/>
  <c r="L33" i="4"/>
  <c r="L30" i="4"/>
  <c r="L29" i="4"/>
  <c r="L28" i="4"/>
  <c r="L18" i="4"/>
  <c r="L17" i="4"/>
  <c r="L16" i="4"/>
  <c r="F49" i="4" l="1"/>
  <c r="F50" i="4"/>
  <c r="F15" i="4"/>
  <c r="K27" i="4"/>
  <c r="I42" i="4"/>
  <c r="E48" i="4"/>
  <c r="L50" i="4"/>
  <c r="L27" i="4"/>
  <c r="L15" i="4"/>
  <c r="J48" i="4" l="1"/>
  <c r="H42" i="4"/>
  <c r="K48" i="4"/>
  <c r="I27" i="4"/>
  <c r="L49" i="4"/>
  <c r="L48" i="4" s="1"/>
  <c r="I48" i="4" l="1"/>
  <c r="F27" i="4"/>
  <c r="G42" i="4"/>
  <c r="H27" i="4"/>
  <c r="H7" i="2"/>
  <c r="H48" i="4" l="1"/>
  <c r="F42" i="4"/>
  <c r="G27" i="4"/>
  <c r="G48" i="4" l="1"/>
  <c r="H8" i="2"/>
  <c r="H6" i="2" s="1"/>
  <c r="G8" i="2"/>
  <c r="G6" i="2" s="1"/>
  <c r="F8" i="2"/>
  <c r="F48" i="4" l="1"/>
  <c r="F7" i="2"/>
  <c r="F6" i="2" s="1"/>
  <c r="E8" i="2"/>
  <c r="D8" i="2"/>
  <c r="E7" i="2" l="1"/>
  <c r="E6" i="2" s="1"/>
  <c r="I8" i="2"/>
  <c r="D7" i="2" l="1"/>
  <c r="I7" i="2" l="1"/>
  <c r="D6" i="2"/>
  <c r="I6" i="2" s="1"/>
</calcChain>
</file>

<file path=xl/sharedStrings.xml><?xml version="1.0" encoding="utf-8"?>
<sst xmlns="http://schemas.openxmlformats.org/spreadsheetml/2006/main" count="111" uniqueCount="72">
  <si>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</si>
  <si>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</si>
  <si>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</si>
  <si>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</si>
  <si>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</si>
  <si>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</si>
  <si>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</si>
  <si>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</si>
  <si>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</si>
  <si>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</si>
  <si>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1.1.</t>
  </si>
  <si>
    <t>Управление образования, образовательные организации</t>
  </si>
  <si>
    <t>Всего по подпрограмме I</t>
  </si>
  <si>
    <t>Администрация Зарайского муниципального района, Управление образования</t>
  </si>
  <si>
    <t xml:space="preserve">Ввод 120 новых мест </t>
  </si>
  <si>
    <t>Начисление и выплата компенсации платы родителей (законных представителей) за присмотр и уход за детьми, осваивающими образовательные программы дошкольного образования в дошкольных образовательных организациях.</t>
  </si>
  <si>
    <t xml:space="preserve">2014-
2015
годы
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</si>
  <si>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</si>
  <si>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</si>
  <si>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</si>
  <si>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</si>
  <si>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</si>
  <si>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</si>
  <si>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</si>
  <si>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Здание дошкольного образовательного учреждения на 120 мест с бассейном по адресу: г. Зарайск,  ул.Московская, вблизи д.1</t>
  </si>
  <si>
    <t>Муниципальный заказчик подпрограммы</t>
  </si>
  <si>
    <t>1.1.1.1</t>
  </si>
  <si>
    <t>Основное мероприятие 1:
Проведение капитального ремонта объектов дошкольного образования</t>
  </si>
  <si>
    <t>2020 год</t>
  </si>
  <si>
    <t>2021 год</t>
  </si>
  <si>
    <t>2.1.</t>
  </si>
  <si>
    <t>Приложение №3 к программе</t>
  </si>
  <si>
    <t xml:space="preserve">Объем          
финансирования 
мероприятия в  
текущем        
финансовом году (2017)
(тыс. руб.)*
</t>
  </si>
  <si>
    <t>Администрация городского округа Зарайск, Управление образования, образовательные организации</t>
  </si>
  <si>
    <t xml:space="preserve">Средства      
бюджета       
городского округа Зарайск  
</t>
  </si>
  <si>
    <t xml:space="preserve">2018-
2022
годы
</t>
  </si>
  <si>
    <t xml:space="preserve">2018-2022
годы
</t>
  </si>
  <si>
    <t xml:space="preserve">Средства      
бюджета       
городского округа Зарайск    
</t>
  </si>
  <si>
    <t>2019год</t>
  </si>
  <si>
    <t>Управление образования админисрации городского округа Зарайск</t>
  </si>
  <si>
    <t>Средства бюджета городского округа Зарайск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</si>
  <si>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городского округа Зарайск</t>
  </si>
  <si>
    <t>2018-
2022
годы</t>
  </si>
  <si>
    <t>Управление образование, образовательные организации</t>
  </si>
  <si>
    <t xml:space="preserve">Управление образования, образовательные организации, </t>
  </si>
  <si>
    <t xml:space="preserve">Получение общедоступного и бесплатного дошкольного образования в муниципальных дошкольных образовательных организациях в 2018-2022 годах:
в 2018-2022 годах -  по 3637 ребенка
</t>
  </si>
  <si>
    <t xml:space="preserve">Получение общедоступного и бесплатного дошкольного образования
Создание условий для осуществления присмотра и ухода за детьми, содержания детей в муниципальных дошкольного образования 
</t>
  </si>
  <si>
    <t>Закуплено оборувание для дошкольных образовательных организаций</t>
  </si>
  <si>
    <t xml:space="preserve">Закуплено оборудования для дошкольных 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
</t>
  </si>
  <si>
    <t>Приложение № 1 к подпрограмме I</t>
  </si>
  <si>
    <t xml:space="preserve">Источники финансирования подпрограммы по годам реализации и главным распорядителям бюджетных средств,
в том числе по годам:
</t>
  </si>
  <si>
    <t>Основное мероприятие 2:
Финансовое обеспечение реализации прав граждан на получение общедоступного и бесплатного дошкольного образования</t>
  </si>
  <si>
    <t>1.</t>
  </si>
  <si>
    <t xml:space="preserve">2. </t>
  </si>
  <si>
    <t>2.2.</t>
  </si>
  <si>
    <t>2.3.</t>
  </si>
  <si>
    <t>2.4.</t>
  </si>
  <si>
    <t>Основное мероприятие 3:
Обеспечение реализации федерального государственного образовательного стандарта дошкольного образования</t>
  </si>
  <si>
    <t>3</t>
  </si>
  <si>
    <t>3.1.</t>
  </si>
  <si>
    <t xml:space="preserve"> Мероприятие 1:                                       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</si>
  <si>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 xml:space="preserve">Мероприятие 1:                                       Капитальной ремонт  дошкольных образовательных организаций </t>
  </si>
  <si>
    <t xml:space="preserve">Мероприятие 2:                                           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</si>
  <si>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3:                                      Организация предоставления общедоступного и бесплатного дошкольного образования
Создание условий для осуществления присмотра и ухода за детьми, содержания детей в муниципальных дошкольного образования 
</t>
  </si>
  <si>
    <t>Мероприятие 4:                                      Финансовое обеспечение укрепления материально-технической базы, создания необходимых условий для соблюдения санитарных правил и мер безопасности воспитанников дошкольных образовательных организаций</t>
  </si>
  <si>
    <t>Мероприятие 1:                                                                                                            Закупка  оборудования для дошкольных 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</si>
  <si>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Паспорт подпрограммы  I «Дошкольное образование»
</t>
  </si>
  <si>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Характеристика проблем,  решаемых посредством мероприятий</t>
    </r>
    <r>
      <rPr>
        <sz val="10"/>
        <color theme="1"/>
        <rFont val="Times New Roman"/>
        <family val="1"/>
        <charset val="204"/>
      </rPr>
      <t xml:space="preserve">
       Важнейшим фактором для развития дошкольного образования детей в городском окрге Зарайск  Московской области до 2022 года станет создание, обновление и развитие инфраструктуры, обеспечивающей доступность дошкольного образования, обновление кадрового потенциала.
     Будут реализованы меры по увеличению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образования. В их числе: разработка вариативных моделей развивающей предметно-пространственной среды дошкольных образовательных организаций в условиях реализации федерального государственного образовательного стандарта дошкольного образования; разработка методического обеспечения социализации детей в возрасте от 1,5 до 3 лет с ограниченными возможностями здоровья средствами превентивной педагогической поддержки (помощи) и коррекции развития в условиях вариативного дошкольного образования; предоставление субсидий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области.
       В целях социальной поддержки воспитанников дошкольных образовательных организаций вгородском округе Зарайск Московской области будут продолжены начисление и выплата компенсации родительской платы за присмотр и уход за детьми, осваивающими образовательные программы дошкольного образования в организациях городского округа Зарайск Московской области, осуществляющих образовательную деятельность, - охват более 1900  воспитанников ежегодно.
       Для осуществления мероприятия по финансовому обеспечению реализации прав граждан на получение общедоступного и бесплатного дошкольного образования будут предоставлены субвенции бюджетам муниципальных образований городского округа Зарайск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организацияхгородского округа Зарайск  Московской области, осуществляющих образовательную деятельность; на финансовое обеспечение государственных гарантий реализации прав граждан на получение общедоступного и бесплатного дошкольного образования в дошкольных образовательных организациях в городском округе Зарайск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
     Концептуальные направления реформирования, модернизации, преобразования сферы общего образования, реализуемые в рамках подпрограммы, основаны на необходимости развития и совершенствования системы дошкольного образования в соответствии с потребностями населения городского округа Зарайск  Московской области, требованиями федерального законодательства, требованиями федеральных государственных образовательных стандартов, необходимостью выполнения Указов Президента Российской Федерации, устанавливающих требования к сфере общего образования, целями и задачами Федеральной целевой программы развития образования Российской Федерации на 2016-2020 годы.
      Реализация подпрограммы обеспечит развитие сферы дошкольного образования городского округа Зарайск Московской области и предоставит всем детям доступность получения услуг дошкольного образования, в том числе организовать обучение 100% численности воспитанников дошкольных образовательных организаций в возрасте от 3 до 7 лет по программам, соответствующим требованиям федерального государственного образовательного стандарта дошкольного образования. Одним из направлений модернизации станет систематическая работа по развитию инфраструктуры и кадрового потенциала, переподготовке и повышению квалификации педагогических работников дошкольных образовательных организаций, в том числе по вопросам образования обучающихся с ограниченными возможностями здоровья и инвалидностью.
</t>
    </r>
  </si>
  <si>
    <r>
      <t xml:space="preserve">         </t>
    </r>
    <r>
      <rPr>
        <b/>
        <sz val="10"/>
        <color theme="1"/>
        <rFont val="Times New Roman"/>
        <family val="1"/>
        <charset val="204"/>
      </rPr>
      <t>Концептуальные направления реформирования, модернизации, преобразования сферы дошкольного образования в Московской области, реализуемые в рамках подпрограммы.</t>
    </r>
    <r>
      <rPr>
        <sz val="10"/>
        <color theme="1"/>
        <rFont val="Times New Roman"/>
        <family val="1"/>
        <charset val="204"/>
      </rPr>
      <t xml:space="preserve">
            Концептуальные направления реформирования модернизации, преобразования сферы дошкольного образования в городском округе Зарайск Московской области, реализуемые в рамках подпрограммы 1, основаны на необходимости развития и соввершенствования системы дошкольного образовани в соответствии с потребностями населения городского округа Зарайск Московской области, требованиями федерального законодательства, требований федеральных государственных образовательных стандартов, необходимостью выполнения Указов президента РФ, устанавливающих требования к сфере общего образования, целями и задачами Федеральной целевой  программы развития образования Российской Федерации на 2016-2020 годы.
            Реализация подпрограммы1 обеспечит развитие сферы дошкольного образованиягородского округа Зарайск  Московской области и предоставит всем детям доступность получения услуг дошкольного образования, в том числе организовать обучение 100% численности воспитаников дошкольных организаций в возрасте от3 до 7 лет по программам, соответствующим требованиям федерального государственного образовательного стандарта дошкольного образования. Одним из направлений модернизации станет систематическая работа по развитию инфраструктуры и кадравого потенциала, переподготовки и повышения квалификации педагогических работников дошкольных образовательных организаций, в том числе по вопросам образования обучающихся с органиченными возможностями здоровья и инвалидностью.
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</si>
  <si>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Перечень мероприятий подпрограммы 1 " Дошкольное образование"</t>
    </r>
    <r>
      <rPr>
        <sz val="10"/>
        <color theme="1"/>
        <rFont val="Times New Roman"/>
        <family val="1"/>
        <charset val="204"/>
      </rPr>
      <t xml:space="preserve">
Перечень мероприятий подпрограммы 1 "Дошкольное образование" указан в приложении №1 к подпрограмме1.
</t>
    </r>
  </si>
  <si>
    <t xml:space="preserve">Перечень мероприятий подпрограммы  I «Дошкольное образование»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</si>
  <si>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Проведен капитальный ремонт в 2018году в четырех дошкольных учреждениях, капитальный рамонт оконных блоков в 12 дошкольных учреждениях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</si>
</sst>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4" borderId="8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8"/>
  <sheetViews>
    <sheetView tabSelected="1" workbookViewId="0">
      <selection activeCell="F15" sqref="F15"/>
    </sheetView>
  </sheetViews>
  <sheetFormatPr defaultRowHeight="15" x14ac:dyDescent="0.25"/>
  <cols>
    <col min="1" max="1" width="9.5703125" style="13" customWidth="1"/>
    <col min="2" max="2" width="30.140625" style="2" customWidth="1"/>
    <col min="3" max="3" width="10.7109375" style="2" customWidth="1"/>
    <col min="4" max="4" width="17" style="11" customWidth="1"/>
    <col min="5" max="5" width="8.7109375" style="2" customWidth="1"/>
    <col min="6" max="6" width="9.5703125" style="2" customWidth="1"/>
    <col min="7" max="8" width="9.140625" style="2"/>
    <col min="9" max="9" width="8.5703125" style="2" customWidth="1"/>
    <col min="10" max="11" width="9.140625" style="2"/>
    <col min="12" max="12" width="9.140625" style="2" hidden="1" customWidth="1"/>
    <col min="13" max="13" width="13.140625" style="2" customWidth="1"/>
    <col min="14" max="14" width="24.7109375" style="2" customWidth="1"/>
  </cols>
  <sheetData>
    <row r="1" spans="1:84" ht="21" customHeight="1" x14ac:dyDescent="0.25">
      <c r="H1" s="92" t="s">
        <v>49</v>
      </c>
      <c r="I1" s="92"/>
      <c r="J1" s="92"/>
      <c r="K1" s="92"/>
      <c r="L1" s="92"/>
      <c r="M1" s="92"/>
      <c r="N1" s="9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43.5" customHeight="1" x14ac:dyDescent="0.25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ht="15" customHeight="1" x14ac:dyDescent="0.25">
      <c r="A3" s="76"/>
      <c r="B3" s="47" t="s">
        <v>0</v>
      </c>
      <c r="C3" s="47" t="s">
        <v>2</v>
      </c>
      <c r="D3" s="93" t="s">
        <v>1</v>
      </c>
      <c r="E3" s="95" t="s">
        <v>32</v>
      </c>
      <c r="F3" s="47" t="s">
        <v>3</v>
      </c>
      <c r="G3" s="97" t="s">
        <v>4</v>
      </c>
      <c r="H3" s="98"/>
      <c r="I3" s="98"/>
      <c r="J3" s="98"/>
      <c r="K3" s="99"/>
      <c r="L3" s="47"/>
      <c r="M3" s="47" t="s">
        <v>5</v>
      </c>
      <c r="N3" s="47" t="s">
        <v>6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</row>
    <row r="4" spans="1:84" ht="50.25" customHeight="1" x14ac:dyDescent="0.25">
      <c r="A4" s="78"/>
      <c r="B4" s="51"/>
      <c r="C4" s="51"/>
      <c r="D4" s="94"/>
      <c r="E4" s="96"/>
      <c r="F4" s="51"/>
      <c r="G4" s="1">
        <v>2018</v>
      </c>
      <c r="H4" s="1">
        <v>2019</v>
      </c>
      <c r="I4" s="1">
        <v>2020</v>
      </c>
      <c r="J4" s="1">
        <v>2021</v>
      </c>
      <c r="K4" s="1">
        <v>2022</v>
      </c>
      <c r="L4" s="51"/>
      <c r="M4" s="51"/>
      <c r="N4" s="51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</row>
    <row r="5" spans="1:84" x14ac:dyDescent="0.25">
      <c r="A5" s="14">
        <v>1</v>
      </c>
      <c r="B5" s="1">
        <v>2</v>
      </c>
      <c r="C5" s="1">
        <v>5</v>
      </c>
      <c r="D5" s="10">
        <v>4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/>
      <c r="M5" s="1">
        <v>13</v>
      </c>
      <c r="N5" s="1">
        <v>14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</row>
    <row r="6" spans="1:84" s="18" customFormat="1" ht="0.75" hidden="1" customHeight="1" x14ac:dyDescent="0.25">
      <c r="A6" s="86"/>
      <c r="B6" s="89"/>
      <c r="C6" s="38"/>
      <c r="D6" s="24"/>
      <c r="E6" s="16"/>
      <c r="F6" s="16"/>
      <c r="G6" s="16"/>
      <c r="H6" s="16"/>
      <c r="I6" s="16"/>
      <c r="J6" s="16"/>
      <c r="K6" s="21"/>
      <c r="L6" s="21"/>
      <c r="M6" s="38"/>
      <c r="N6" s="3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</row>
    <row r="7" spans="1:84" s="18" customFormat="1" ht="41.25" hidden="1" customHeight="1" x14ac:dyDescent="0.25">
      <c r="A7" s="87"/>
      <c r="B7" s="90"/>
      <c r="C7" s="39"/>
      <c r="D7" s="24"/>
      <c r="E7" s="16"/>
      <c r="F7" s="16"/>
      <c r="G7" s="16"/>
      <c r="H7" s="16"/>
      <c r="I7" s="16"/>
      <c r="J7" s="16"/>
      <c r="K7" s="21"/>
      <c r="L7" s="21"/>
      <c r="M7" s="39"/>
      <c r="N7" s="3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s="18" customFormat="1" ht="52.5" hidden="1" customHeight="1" x14ac:dyDescent="0.25">
      <c r="A8" s="88"/>
      <c r="B8" s="91"/>
      <c r="C8" s="40"/>
      <c r="D8" s="24"/>
      <c r="E8" s="16"/>
      <c r="F8" s="16"/>
      <c r="G8" s="16"/>
      <c r="H8" s="16"/>
      <c r="I8" s="16"/>
      <c r="J8" s="16"/>
      <c r="K8" s="21"/>
      <c r="L8" s="21"/>
      <c r="M8" s="40"/>
      <c r="N8" s="4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ht="15" hidden="1" customHeight="1" x14ac:dyDescent="0.25">
      <c r="A9" s="76"/>
      <c r="B9" s="74"/>
      <c r="C9" s="47"/>
      <c r="D9" s="25"/>
      <c r="E9" s="1"/>
      <c r="F9" s="1"/>
      <c r="G9" s="1"/>
      <c r="H9" s="1"/>
      <c r="I9" s="1"/>
      <c r="J9" s="1"/>
      <c r="K9" s="19"/>
      <c r="L9" s="19"/>
      <c r="M9" s="47"/>
      <c r="N9" s="47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ht="40.5" hidden="1" customHeight="1" x14ac:dyDescent="0.25">
      <c r="A10" s="77"/>
      <c r="B10" s="74"/>
      <c r="C10" s="50"/>
      <c r="D10" s="25"/>
      <c r="E10" s="1"/>
      <c r="F10" s="1"/>
      <c r="G10" s="1"/>
      <c r="H10" s="1"/>
      <c r="I10" s="1"/>
      <c r="J10" s="1"/>
      <c r="K10" s="19"/>
      <c r="L10" s="19"/>
      <c r="M10" s="50"/>
      <c r="N10" s="5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ht="53.25" hidden="1" customHeight="1" x14ac:dyDescent="0.25">
      <c r="A11" s="78"/>
      <c r="B11" s="74"/>
      <c r="C11" s="51"/>
      <c r="D11" s="25"/>
      <c r="E11" s="1"/>
      <c r="F11" s="1"/>
      <c r="G11" s="1"/>
      <c r="H11" s="1"/>
      <c r="I11" s="1"/>
      <c r="J11" s="1"/>
      <c r="K11" s="19"/>
      <c r="L11" s="19"/>
      <c r="M11" s="51"/>
      <c r="N11" s="51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ht="0.75" hidden="1" customHeight="1" x14ac:dyDescent="0.25">
      <c r="A12" s="76" t="s">
        <v>26</v>
      </c>
      <c r="B12" s="82" t="s">
        <v>24</v>
      </c>
      <c r="C12" s="47" t="s">
        <v>16</v>
      </c>
      <c r="D12" s="25" t="s">
        <v>7</v>
      </c>
      <c r="E12" s="1"/>
      <c r="F12" s="1"/>
      <c r="G12" s="1"/>
      <c r="H12" s="1"/>
      <c r="I12" s="1"/>
      <c r="J12" s="1"/>
      <c r="K12" s="19"/>
      <c r="L12" s="1"/>
      <c r="M12" s="47" t="s">
        <v>13</v>
      </c>
      <c r="N12" s="47" t="s">
        <v>14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ht="39" hidden="1" customHeight="1" x14ac:dyDescent="0.25">
      <c r="A13" s="77"/>
      <c r="B13" s="83"/>
      <c r="C13" s="50"/>
      <c r="D13" s="25" t="s">
        <v>8</v>
      </c>
      <c r="E13" s="1"/>
      <c r="F13" s="1"/>
      <c r="G13" s="1"/>
      <c r="H13" s="1"/>
      <c r="I13" s="1"/>
      <c r="J13" s="1"/>
      <c r="K13" s="19"/>
      <c r="L13" s="1"/>
      <c r="M13" s="50"/>
      <c r="N13" s="5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ht="52.5" hidden="1" customHeight="1" x14ac:dyDescent="0.25">
      <c r="A14" s="78"/>
      <c r="B14" s="84"/>
      <c r="C14" s="51"/>
      <c r="D14" s="25" t="s">
        <v>9</v>
      </c>
      <c r="E14" s="1"/>
      <c r="F14" s="1"/>
      <c r="G14" s="1"/>
      <c r="H14" s="1"/>
      <c r="I14" s="1"/>
      <c r="J14" s="1"/>
      <c r="K14" s="19"/>
      <c r="L14" s="1"/>
      <c r="M14" s="51"/>
      <c r="N14" s="51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s="18" customFormat="1" ht="16.5" customHeight="1" x14ac:dyDescent="0.25">
      <c r="A15" s="61" t="s">
        <v>52</v>
      </c>
      <c r="B15" s="64" t="s">
        <v>27</v>
      </c>
      <c r="C15" s="38" t="s">
        <v>35</v>
      </c>
      <c r="D15" s="24" t="s">
        <v>7</v>
      </c>
      <c r="E15" s="16">
        <f>E16+E17</f>
        <v>6876</v>
      </c>
      <c r="F15" s="16">
        <f>G15+H15+I15+J15+K15</f>
        <v>30422</v>
      </c>
      <c r="G15" s="16">
        <f t="shared" ref="G15:L15" si="0">G16+G17</f>
        <v>23122</v>
      </c>
      <c r="H15" s="16">
        <f t="shared" si="0"/>
        <v>2300</v>
      </c>
      <c r="I15" s="16">
        <f t="shared" si="0"/>
        <v>2000</v>
      </c>
      <c r="J15" s="16">
        <f t="shared" si="0"/>
        <v>0</v>
      </c>
      <c r="K15" s="21">
        <f t="shared" si="0"/>
        <v>3000</v>
      </c>
      <c r="L15" s="21">
        <f t="shared" si="0"/>
        <v>0</v>
      </c>
      <c r="M15" s="17"/>
      <c r="N15" s="1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18" customFormat="1" ht="37.5" customHeight="1" x14ac:dyDescent="0.25">
      <c r="A16" s="62"/>
      <c r="B16" s="64"/>
      <c r="C16" s="39"/>
      <c r="D16" s="24" t="s">
        <v>8</v>
      </c>
      <c r="E16" s="16">
        <f>E19</f>
        <v>0</v>
      </c>
      <c r="F16" s="16">
        <f t="shared" ref="F16:F17" si="1">G16+H16+I16+J16+K16</f>
        <v>23999</v>
      </c>
      <c r="G16" s="16">
        <f t="shared" ref="G16:L16" si="2">G19</f>
        <v>21999</v>
      </c>
      <c r="H16" s="16">
        <f t="shared" si="2"/>
        <v>0</v>
      </c>
      <c r="I16" s="16">
        <f t="shared" si="2"/>
        <v>2000</v>
      </c>
      <c r="J16" s="16">
        <f t="shared" si="2"/>
        <v>0</v>
      </c>
      <c r="K16" s="21">
        <f t="shared" si="2"/>
        <v>0</v>
      </c>
      <c r="L16" s="21">
        <f t="shared" si="2"/>
        <v>0</v>
      </c>
      <c r="M16" s="17"/>
      <c r="N16" s="17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18" customFormat="1" ht="39" customHeight="1" x14ac:dyDescent="0.25">
      <c r="A17" s="63"/>
      <c r="B17" s="64"/>
      <c r="C17" s="40"/>
      <c r="D17" s="24" t="s">
        <v>34</v>
      </c>
      <c r="E17" s="16">
        <f>E20</f>
        <v>6876</v>
      </c>
      <c r="F17" s="16">
        <f t="shared" si="1"/>
        <v>6423</v>
      </c>
      <c r="G17" s="16">
        <f t="shared" ref="G17:L17" si="3">G20</f>
        <v>1123</v>
      </c>
      <c r="H17" s="16">
        <f t="shared" si="3"/>
        <v>2300</v>
      </c>
      <c r="I17" s="16">
        <f t="shared" si="3"/>
        <v>0</v>
      </c>
      <c r="J17" s="16">
        <f t="shared" si="3"/>
        <v>0</v>
      </c>
      <c r="K17" s="21">
        <f t="shared" si="3"/>
        <v>3000</v>
      </c>
      <c r="L17" s="21">
        <f t="shared" si="3"/>
        <v>0</v>
      </c>
      <c r="M17" s="17"/>
      <c r="N17" s="17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ht="18.75" customHeight="1" x14ac:dyDescent="0.25">
      <c r="A18" s="71" t="s">
        <v>10</v>
      </c>
      <c r="B18" s="75" t="s">
        <v>61</v>
      </c>
      <c r="C18" s="44" t="s">
        <v>36</v>
      </c>
      <c r="D18" s="25" t="s">
        <v>7</v>
      </c>
      <c r="E18" s="1">
        <f>E19+E20</f>
        <v>6876</v>
      </c>
      <c r="F18" s="1">
        <f t="shared" ref="F18:L18" si="4">F19+F20</f>
        <v>30422</v>
      </c>
      <c r="G18" s="1">
        <f t="shared" si="4"/>
        <v>23122</v>
      </c>
      <c r="H18" s="1">
        <f t="shared" si="4"/>
        <v>2300</v>
      </c>
      <c r="I18" s="1">
        <f t="shared" si="4"/>
        <v>2000</v>
      </c>
      <c r="J18" s="1">
        <f t="shared" si="4"/>
        <v>0</v>
      </c>
      <c r="K18" s="19">
        <f t="shared" si="4"/>
        <v>3000</v>
      </c>
      <c r="L18" s="19">
        <f t="shared" si="4"/>
        <v>0</v>
      </c>
      <c r="M18" s="47" t="s">
        <v>33</v>
      </c>
      <c r="N18" s="50" t="s">
        <v>71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ht="34.5" customHeight="1" x14ac:dyDescent="0.25">
      <c r="A19" s="72"/>
      <c r="B19" s="75"/>
      <c r="C19" s="45"/>
      <c r="D19" s="25" t="s">
        <v>8</v>
      </c>
      <c r="E19" s="1">
        <v>0</v>
      </c>
      <c r="F19" s="1">
        <f>G19+I19</f>
        <v>23999</v>
      </c>
      <c r="G19" s="1">
        <v>21999</v>
      </c>
      <c r="H19" s="1">
        <v>0</v>
      </c>
      <c r="I19" s="1">
        <v>2000</v>
      </c>
      <c r="J19" s="1">
        <v>0</v>
      </c>
      <c r="K19" s="19">
        <v>0</v>
      </c>
      <c r="L19" s="19">
        <v>0</v>
      </c>
      <c r="M19" s="50"/>
      <c r="N19" s="85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ht="33" customHeight="1" x14ac:dyDescent="0.25">
      <c r="A20" s="73"/>
      <c r="B20" s="75"/>
      <c r="C20" s="46"/>
      <c r="D20" s="25" t="s">
        <v>34</v>
      </c>
      <c r="E20" s="1">
        <v>6876</v>
      </c>
      <c r="F20" s="1">
        <f>G20+H20+I20+J20+K20</f>
        <v>6423</v>
      </c>
      <c r="G20" s="1">
        <v>1123</v>
      </c>
      <c r="H20" s="1">
        <v>2300</v>
      </c>
      <c r="I20" s="1">
        <v>0</v>
      </c>
      <c r="J20" s="1">
        <v>0</v>
      </c>
      <c r="K20" s="19">
        <v>3000</v>
      </c>
      <c r="L20" s="19">
        <v>0</v>
      </c>
      <c r="M20" s="51"/>
      <c r="N20" s="85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18" customFormat="1" ht="0.75" customHeight="1" x14ac:dyDescent="0.25">
      <c r="A21" s="61"/>
      <c r="B21" s="79"/>
      <c r="C21" s="38"/>
      <c r="D21" s="24"/>
      <c r="E21" s="16"/>
      <c r="F21" s="16"/>
      <c r="G21" s="16"/>
      <c r="H21" s="16"/>
      <c r="I21" s="16"/>
      <c r="J21" s="16"/>
      <c r="K21" s="21"/>
      <c r="L21" s="16"/>
      <c r="M21" s="17"/>
      <c r="N21" s="17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18" customFormat="1" ht="33.75" hidden="1" customHeight="1" x14ac:dyDescent="0.25">
      <c r="A22" s="62"/>
      <c r="B22" s="80"/>
      <c r="C22" s="39"/>
      <c r="D22" s="24"/>
      <c r="E22" s="16"/>
      <c r="F22" s="16"/>
      <c r="G22" s="16"/>
      <c r="H22" s="16"/>
      <c r="I22" s="16"/>
      <c r="J22" s="16"/>
      <c r="K22" s="21"/>
      <c r="L22" s="16"/>
      <c r="M22" s="17"/>
      <c r="N22" s="1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18" customFormat="1" ht="57" hidden="1" customHeight="1" x14ac:dyDescent="0.25">
      <c r="A23" s="63"/>
      <c r="B23" s="81"/>
      <c r="C23" s="40"/>
      <c r="D23" s="24"/>
      <c r="E23" s="16"/>
      <c r="F23" s="16"/>
      <c r="G23" s="16"/>
      <c r="H23" s="16"/>
      <c r="I23" s="16"/>
      <c r="J23" s="16"/>
      <c r="K23" s="21"/>
      <c r="L23" s="16"/>
      <c r="M23" s="17"/>
      <c r="N23" s="17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ht="15" hidden="1" customHeight="1" x14ac:dyDescent="0.25">
      <c r="A24" s="71"/>
      <c r="B24" s="74"/>
      <c r="C24" s="44"/>
      <c r="D24" s="25"/>
      <c r="E24" s="1"/>
      <c r="F24" s="1"/>
      <c r="G24" s="1"/>
      <c r="H24" s="1"/>
      <c r="I24" s="1"/>
      <c r="J24" s="1"/>
      <c r="K24" s="19"/>
      <c r="L24" s="1"/>
      <c r="M24" s="47"/>
      <c r="N24" s="47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</row>
    <row r="25" spans="1:84" ht="38.25" hidden="1" customHeight="1" x14ac:dyDescent="0.25">
      <c r="A25" s="72"/>
      <c r="B25" s="74"/>
      <c r="C25" s="45"/>
      <c r="D25" s="25"/>
      <c r="E25" s="1"/>
      <c r="F25" s="1"/>
      <c r="G25" s="1"/>
      <c r="H25" s="1"/>
      <c r="I25" s="1"/>
      <c r="J25" s="1"/>
      <c r="K25" s="19"/>
      <c r="L25" s="1"/>
      <c r="M25" s="50"/>
      <c r="N25" s="5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</row>
    <row r="26" spans="1:84" ht="48.75" hidden="1" customHeight="1" x14ac:dyDescent="0.25">
      <c r="A26" s="73"/>
      <c r="B26" s="74"/>
      <c r="C26" s="46"/>
      <c r="D26" s="25"/>
      <c r="E26" s="1"/>
      <c r="F26" s="1"/>
      <c r="G26" s="1"/>
      <c r="H26" s="1"/>
      <c r="I26" s="1"/>
      <c r="J26" s="1"/>
      <c r="K26" s="19"/>
      <c r="L26" s="1"/>
      <c r="M26" s="51"/>
      <c r="N26" s="51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</row>
    <row r="27" spans="1:84" s="18" customFormat="1" ht="15" customHeight="1" x14ac:dyDescent="0.25">
      <c r="A27" s="61" t="s">
        <v>53</v>
      </c>
      <c r="B27" s="64" t="s">
        <v>51</v>
      </c>
      <c r="C27" s="38" t="s">
        <v>35</v>
      </c>
      <c r="D27" s="24" t="s">
        <v>7</v>
      </c>
      <c r="E27" s="16">
        <f>E28+E29</f>
        <v>268141</v>
      </c>
      <c r="F27" s="16">
        <f>F28+F29</f>
        <v>1491505</v>
      </c>
      <c r="G27" s="16">
        <f t="shared" ref="G27:L27" si="5">G28+G29</f>
        <v>300517</v>
      </c>
      <c r="H27" s="16">
        <f t="shared" si="5"/>
        <v>297897</v>
      </c>
      <c r="I27" s="16">
        <f t="shared" si="5"/>
        <v>297897</v>
      </c>
      <c r="J27" s="16">
        <f t="shared" si="5"/>
        <v>297897</v>
      </c>
      <c r="K27" s="21">
        <f t="shared" si="5"/>
        <v>297297</v>
      </c>
      <c r="L27" s="21">
        <f t="shared" si="5"/>
        <v>0</v>
      </c>
      <c r="M27" s="38"/>
      <c r="N27" s="65" t="s">
        <v>41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</row>
    <row r="28" spans="1:84" s="18" customFormat="1" ht="37.5" customHeight="1" x14ac:dyDescent="0.25">
      <c r="A28" s="62"/>
      <c r="B28" s="64"/>
      <c r="C28" s="39"/>
      <c r="D28" s="24" t="s">
        <v>8</v>
      </c>
      <c r="E28" s="16">
        <f t="shared" ref="E28:K28" si="6">E31+E34+E37</f>
        <v>173590</v>
      </c>
      <c r="F28" s="16">
        <f t="shared" si="6"/>
        <v>938046</v>
      </c>
      <c r="G28" s="16">
        <f t="shared" si="6"/>
        <v>194178</v>
      </c>
      <c r="H28" s="16">
        <f t="shared" si="6"/>
        <v>185967</v>
      </c>
      <c r="I28" s="16">
        <f t="shared" si="6"/>
        <v>185967</v>
      </c>
      <c r="J28" s="16">
        <f t="shared" si="6"/>
        <v>185967</v>
      </c>
      <c r="K28" s="16">
        <f t="shared" si="6"/>
        <v>185967</v>
      </c>
      <c r="L28" s="21">
        <f>L31+L34+L37+L43</f>
        <v>0</v>
      </c>
      <c r="M28" s="39"/>
      <c r="N28" s="66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</row>
    <row r="29" spans="1:84" s="18" customFormat="1" ht="36.75" customHeight="1" x14ac:dyDescent="0.25">
      <c r="A29" s="63"/>
      <c r="B29" s="64"/>
      <c r="C29" s="40"/>
      <c r="D29" s="24" t="s">
        <v>34</v>
      </c>
      <c r="E29" s="16">
        <f>E32+E35+E38+E41</f>
        <v>94551</v>
      </c>
      <c r="F29" s="16">
        <f t="shared" ref="F29:K29" si="7">F32+F35+F38+F41</f>
        <v>553459</v>
      </c>
      <c r="G29" s="16">
        <f t="shared" si="7"/>
        <v>106339</v>
      </c>
      <c r="H29" s="16">
        <f t="shared" si="7"/>
        <v>111930</v>
      </c>
      <c r="I29" s="16">
        <f t="shared" si="7"/>
        <v>111930</v>
      </c>
      <c r="J29" s="16">
        <f t="shared" si="7"/>
        <v>111930</v>
      </c>
      <c r="K29" s="16">
        <f t="shared" si="7"/>
        <v>111330</v>
      </c>
      <c r="L29" s="21">
        <f>L32+L35+L38+L44</f>
        <v>0</v>
      </c>
      <c r="M29" s="40"/>
      <c r="N29" s="67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</row>
    <row r="30" spans="1:84" ht="15" customHeight="1" x14ac:dyDescent="0.25">
      <c r="A30" s="68" t="s">
        <v>30</v>
      </c>
      <c r="B30" s="41" t="s">
        <v>60</v>
      </c>
      <c r="C30" s="44" t="s">
        <v>35</v>
      </c>
      <c r="D30" s="25" t="s">
        <v>7</v>
      </c>
      <c r="E30" s="1">
        <f>E31+E32</f>
        <v>13163</v>
      </c>
      <c r="F30" s="1">
        <f t="shared" ref="F30:L30" si="8">F31+F32</f>
        <v>72615</v>
      </c>
      <c r="G30" s="1">
        <f t="shared" si="8"/>
        <v>14983</v>
      </c>
      <c r="H30" s="1">
        <f t="shared" si="8"/>
        <v>14408</v>
      </c>
      <c r="I30" s="1">
        <f t="shared" si="8"/>
        <v>14408</v>
      </c>
      <c r="J30" s="1">
        <f t="shared" si="8"/>
        <v>14408</v>
      </c>
      <c r="K30" s="19">
        <f t="shared" si="8"/>
        <v>14408</v>
      </c>
      <c r="L30" s="19">
        <f t="shared" si="8"/>
        <v>0</v>
      </c>
      <c r="M30" s="47" t="s">
        <v>44</v>
      </c>
      <c r="N30" s="47" t="s">
        <v>15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</row>
    <row r="31" spans="1:84" ht="37.5" customHeight="1" x14ac:dyDescent="0.25">
      <c r="A31" s="69"/>
      <c r="B31" s="42"/>
      <c r="C31" s="45"/>
      <c r="D31" s="25" t="s">
        <v>8</v>
      </c>
      <c r="E31" s="1">
        <v>13163</v>
      </c>
      <c r="F31" s="1">
        <f>G31+H31+I31+J31+K31</f>
        <v>72615</v>
      </c>
      <c r="G31" s="1">
        <v>14983</v>
      </c>
      <c r="H31" s="1">
        <v>14408</v>
      </c>
      <c r="I31" s="1">
        <v>14408</v>
      </c>
      <c r="J31" s="1">
        <v>14408</v>
      </c>
      <c r="K31" s="19">
        <v>14408</v>
      </c>
      <c r="L31" s="1">
        <v>0</v>
      </c>
      <c r="M31" s="50"/>
      <c r="N31" s="5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</row>
    <row r="32" spans="1:84" ht="48.75" customHeight="1" x14ac:dyDescent="0.25">
      <c r="A32" s="70"/>
      <c r="B32" s="43"/>
      <c r="C32" s="46"/>
      <c r="D32" s="25" t="s">
        <v>37</v>
      </c>
      <c r="E32" s="1">
        <v>0</v>
      </c>
      <c r="F32" s="1">
        <f>G32+H32+I32+J32+K32</f>
        <v>0</v>
      </c>
      <c r="G32" s="1">
        <v>0</v>
      </c>
      <c r="H32" s="1">
        <v>0</v>
      </c>
      <c r="I32" s="1">
        <v>0</v>
      </c>
      <c r="J32" s="1">
        <v>0</v>
      </c>
      <c r="K32" s="19">
        <v>0</v>
      </c>
      <c r="L32" s="1">
        <v>0</v>
      </c>
      <c r="M32" s="51"/>
      <c r="N32" s="51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</row>
    <row r="33" spans="1:84" ht="15" customHeight="1" x14ac:dyDescent="0.25">
      <c r="A33" s="68" t="s">
        <v>54</v>
      </c>
      <c r="B33" s="41" t="s">
        <v>62</v>
      </c>
      <c r="C33" s="44" t="s">
        <v>35</v>
      </c>
      <c r="D33" s="25" t="s">
        <v>7</v>
      </c>
      <c r="E33" s="1">
        <f>E34+E35</f>
        <v>160427</v>
      </c>
      <c r="F33" s="1">
        <f t="shared" ref="F33:L33" si="9">F34+F35</f>
        <v>865431</v>
      </c>
      <c r="G33" s="1">
        <f t="shared" si="9"/>
        <v>179195</v>
      </c>
      <c r="H33" s="1">
        <f t="shared" si="9"/>
        <v>171559</v>
      </c>
      <c r="I33" s="1">
        <f t="shared" si="9"/>
        <v>171559</v>
      </c>
      <c r="J33" s="1">
        <f t="shared" si="9"/>
        <v>171559</v>
      </c>
      <c r="K33" s="19">
        <f t="shared" si="9"/>
        <v>171559</v>
      </c>
      <c r="L33" s="19">
        <f t="shared" si="9"/>
        <v>0</v>
      </c>
      <c r="M33" s="47" t="s">
        <v>11</v>
      </c>
      <c r="N33" s="47" t="s">
        <v>45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</row>
    <row r="34" spans="1:84" ht="39.75" customHeight="1" x14ac:dyDescent="0.25">
      <c r="A34" s="69"/>
      <c r="B34" s="42"/>
      <c r="C34" s="45"/>
      <c r="D34" s="25" t="s">
        <v>8</v>
      </c>
      <c r="E34" s="1">
        <v>160427</v>
      </c>
      <c r="F34" s="1">
        <f>G34+H34+I34+J34+K34</f>
        <v>865431</v>
      </c>
      <c r="G34" s="20">
        <v>179195</v>
      </c>
      <c r="H34" s="20">
        <v>171559</v>
      </c>
      <c r="I34" s="20">
        <v>171559</v>
      </c>
      <c r="J34" s="1">
        <v>171559</v>
      </c>
      <c r="K34" s="19">
        <v>171559</v>
      </c>
      <c r="L34" s="19"/>
      <c r="M34" s="50"/>
      <c r="N34" s="5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</row>
    <row r="35" spans="1:84" ht="141.75" customHeight="1" x14ac:dyDescent="0.25">
      <c r="A35" s="70"/>
      <c r="B35" s="43"/>
      <c r="C35" s="46"/>
      <c r="D35" s="25" t="s">
        <v>34</v>
      </c>
      <c r="E35" s="1">
        <v>0</v>
      </c>
      <c r="F35" s="1">
        <f>G35+H35+I35+J35+K35</f>
        <v>0</v>
      </c>
      <c r="G35" s="20">
        <v>0</v>
      </c>
      <c r="H35" s="20">
        <v>0</v>
      </c>
      <c r="I35" s="20">
        <v>0</v>
      </c>
      <c r="J35" s="1">
        <v>0</v>
      </c>
      <c r="K35" s="19">
        <v>0</v>
      </c>
      <c r="L35" s="19"/>
      <c r="M35" s="51"/>
      <c r="N35" s="51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</row>
    <row r="36" spans="1:84" ht="15" customHeight="1" x14ac:dyDescent="0.25">
      <c r="A36" s="76" t="s">
        <v>55</v>
      </c>
      <c r="B36" s="41" t="s">
        <v>63</v>
      </c>
      <c r="C36" s="44" t="s">
        <v>35</v>
      </c>
      <c r="D36" s="25" t="s">
        <v>7</v>
      </c>
      <c r="E36" s="1">
        <f>E37+E38</f>
        <v>94551</v>
      </c>
      <c r="F36" s="1">
        <f t="shared" ref="F36:L36" si="10">F37+F38</f>
        <v>550065</v>
      </c>
      <c r="G36" s="1">
        <f t="shared" si="10"/>
        <v>104745</v>
      </c>
      <c r="H36" s="1">
        <f t="shared" si="10"/>
        <v>111330</v>
      </c>
      <c r="I36" s="1">
        <f t="shared" si="10"/>
        <v>111330</v>
      </c>
      <c r="J36" s="1">
        <f t="shared" si="10"/>
        <v>111330</v>
      </c>
      <c r="K36" s="19">
        <f t="shared" si="10"/>
        <v>111330</v>
      </c>
      <c r="L36" s="19">
        <f t="shared" si="10"/>
        <v>0</v>
      </c>
      <c r="M36" s="47" t="s">
        <v>11</v>
      </c>
      <c r="N36" s="47" t="s">
        <v>46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</row>
    <row r="37" spans="1:84" ht="39.75" customHeight="1" x14ac:dyDescent="0.25">
      <c r="A37" s="77"/>
      <c r="B37" s="42"/>
      <c r="C37" s="45"/>
      <c r="D37" s="25" t="s">
        <v>8</v>
      </c>
      <c r="E37" s="1">
        <v>0</v>
      </c>
      <c r="F37" s="1">
        <f>G37+H37+I37+J37+K37</f>
        <v>0</v>
      </c>
      <c r="G37" s="1">
        <v>0</v>
      </c>
      <c r="H37" s="1">
        <v>0</v>
      </c>
      <c r="I37" s="1">
        <v>0</v>
      </c>
      <c r="J37" s="1">
        <v>0</v>
      </c>
      <c r="K37" s="19">
        <v>0</v>
      </c>
      <c r="L37" s="19">
        <f t="shared" ref="L37" si="11">N37+O37+P37+Q37+R37</f>
        <v>0</v>
      </c>
      <c r="M37" s="48"/>
      <c r="N37" s="5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</row>
    <row r="38" spans="1:84" ht="48.75" customHeight="1" x14ac:dyDescent="0.25">
      <c r="A38" s="78"/>
      <c r="B38" s="43"/>
      <c r="C38" s="46"/>
      <c r="D38" s="25" t="s">
        <v>34</v>
      </c>
      <c r="E38" s="1">
        <v>94551</v>
      </c>
      <c r="F38" s="1">
        <f>G38+H38+I38+J38+K38</f>
        <v>550065</v>
      </c>
      <c r="G38" s="1">
        <v>104745</v>
      </c>
      <c r="H38" s="1">
        <v>111330</v>
      </c>
      <c r="I38" s="1">
        <v>111330</v>
      </c>
      <c r="J38" s="1">
        <v>111330</v>
      </c>
      <c r="K38" s="19">
        <v>111330</v>
      </c>
      <c r="L38" s="19">
        <v>0</v>
      </c>
      <c r="M38" s="49"/>
      <c r="N38" s="51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</row>
    <row r="39" spans="1:84" ht="20.25" customHeight="1" x14ac:dyDescent="0.25">
      <c r="A39" s="76" t="s">
        <v>56</v>
      </c>
      <c r="B39" s="41" t="s">
        <v>64</v>
      </c>
      <c r="C39" s="44" t="s">
        <v>42</v>
      </c>
      <c r="D39" s="25" t="s">
        <v>7</v>
      </c>
      <c r="E39" s="32">
        <f>E40+E41</f>
        <v>0</v>
      </c>
      <c r="F39" s="32">
        <f t="shared" ref="F39:K39" si="12">F40+F41</f>
        <v>3394</v>
      </c>
      <c r="G39" s="32">
        <f t="shared" si="12"/>
        <v>1594</v>
      </c>
      <c r="H39" s="32">
        <f t="shared" si="12"/>
        <v>600</v>
      </c>
      <c r="I39" s="32">
        <f t="shared" si="12"/>
        <v>600</v>
      </c>
      <c r="J39" s="32">
        <f t="shared" si="12"/>
        <v>600</v>
      </c>
      <c r="K39" s="32">
        <f t="shared" si="12"/>
        <v>0</v>
      </c>
      <c r="L39" s="33"/>
      <c r="M39" s="47" t="s">
        <v>11</v>
      </c>
      <c r="N39" s="47" t="s">
        <v>47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</row>
    <row r="40" spans="1:84" ht="40.5" customHeight="1" x14ac:dyDescent="0.25">
      <c r="A40" s="77"/>
      <c r="B40" s="42"/>
      <c r="C40" s="45"/>
      <c r="D40" s="25" t="s">
        <v>8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3">
        <v>0</v>
      </c>
      <c r="L40" s="33"/>
      <c r="M40" s="50"/>
      <c r="N40" s="5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1:84" ht="42.75" customHeight="1" x14ac:dyDescent="0.25">
      <c r="A41" s="78"/>
      <c r="B41" s="43"/>
      <c r="C41" s="46"/>
      <c r="D41" s="25" t="s">
        <v>34</v>
      </c>
      <c r="E41" s="32">
        <v>0</v>
      </c>
      <c r="F41" s="32">
        <f>G41+H41+I41+J41+K41</f>
        <v>3394</v>
      </c>
      <c r="G41" s="32">
        <v>1594</v>
      </c>
      <c r="H41" s="32">
        <v>600</v>
      </c>
      <c r="I41" s="32">
        <v>600</v>
      </c>
      <c r="J41" s="32">
        <v>600</v>
      </c>
      <c r="K41" s="33">
        <v>0</v>
      </c>
      <c r="L41" s="33"/>
      <c r="M41" s="51"/>
      <c r="N41" s="51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1:84" ht="16.5" customHeight="1" x14ac:dyDescent="0.25">
      <c r="A42" s="86" t="s">
        <v>58</v>
      </c>
      <c r="B42" s="35" t="s">
        <v>57</v>
      </c>
      <c r="C42" s="38" t="s">
        <v>42</v>
      </c>
      <c r="D42" s="24" t="s">
        <v>7</v>
      </c>
      <c r="E42" s="16">
        <f>E43+E44</f>
        <v>0</v>
      </c>
      <c r="F42" s="16">
        <f t="shared" ref="F42:L42" si="13">F43+F44</f>
        <v>650</v>
      </c>
      <c r="G42" s="16">
        <f t="shared" si="13"/>
        <v>550</v>
      </c>
      <c r="H42" s="16">
        <f t="shared" si="13"/>
        <v>50</v>
      </c>
      <c r="I42" s="16">
        <f t="shared" si="13"/>
        <v>50</v>
      </c>
      <c r="J42" s="16">
        <f t="shared" si="13"/>
        <v>0</v>
      </c>
      <c r="K42" s="21">
        <f t="shared" si="13"/>
        <v>0</v>
      </c>
      <c r="L42" s="21">
        <f t="shared" si="13"/>
        <v>0</v>
      </c>
      <c r="M42" s="38" t="s">
        <v>11</v>
      </c>
      <c r="N42" s="38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</row>
    <row r="43" spans="1:84" ht="33" customHeight="1" x14ac:dyDescent="0.25">
      <c r="A43" s="87"/>
      <c r="B43" s="36"/>
      <c r="C43" s="39"/>
      <c r="D43" s="24" t="s">
        <v>8</v>
      </c>
      <c r="E43" s="16">
        <f>E46</f>
        <v>0</v>
      </c>
      <c r="F43" s="16">
        <f t="shared" ref="F43:K43" si="14">F46</f>
        <v>500</v>
      </c>
      <c r="G43" s="16">
        <f t="shared" si="14"/>
        <v>500</v>
      </c>
      <c r="H43" s="16">
        <f t="shared" si="14"/>
        <v>0</v>
      </c>
      <c r="I43" s="16">
        <f t="shared" si="14"/>
        <v>0</v>
      </c>
      <c r="J43" s="16">
        <f t="shared" si="14"/>
        <v>0</v>
      </c>
      <c r="K43" s="16">
        <f t="shared" si="14"/>
        <v>0</v>
      </c>
      <c r="L43" s="21">
        <v>0</v>
      </c>
      <c r="M43" s="39"/>
      <c r="N43" s="3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</row>
    <row r="44" spans="1:84" ht="33" customHeight="1" x14ac:dyDescent="0.25">
      <c r="A44" s="88"/>
      <c r="B44" s="37"/>
      <c r="C44" s="40"/>
      <c r="D44" s="24" t="s">
        <v>34</v>
      </c>
      <c r="E44" s="16">
        <f>E47</f>
        <v>0</v>
      </c>
      <c r="F44" s="16">
        <f t="shared" ref="F44:K44" si="15">F47</f>
        <v>150</v>
      </c>
      <c r="G44" s="16">
        <f t="shared" si="15"/>
        <v>50</v>
      </c>
      <c r="H44" s="16">
        <f t="shared" si="15"/>
        <v>50</v>
      </c>
      <c r="I44" s="16">
        <f t="shared" si="15"/>
        <v>50</v>
      </c>
      <c r="J44" s="16">
        <f t="shared" si="15"/>
        <v>0</v>
      </c>
      <c r="K44" s="16">
        <f t="shared" si="15"/>
        <v>0</v>
      </c>
      <c r="L44" s="21">
        <f t="shared" ref="L44" si="16">N44+O44+P44+Q44+R44</f>
        <v>0</v>
      </c>
      <c r="M44" s="40"/>
      <c r="N44" s="4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</row>
    <row r="45" spans="1:84" ht="21" customHeight="1" x14ac:dyDescent="0.25">
      <c r="A45" s="76" t="s">
        <v>59</v>
      </c>
      <c r="B45" s="104" t="s">
        <v>65</v>
      </c>
      <c r="C45" s="44" t="s">
        <v>42</v>
      </c>
      <c r="D45" s="25" t="s">
        <v>7</v>
      </c>
      <c r="E45" s="1">
        <v>0</v>
      </c>
      <c r="F45" s="1">
        <f>G45+H45+I45+J45+K45</f>
        <v>650</v>
      </c>
      <c r="G45" s="1">
        <f>G46+G47</f>
        <v>550</v>
      </c>
      <c r="H45" s="32">
        <f t="shared" ref="H45:K45" si="17">H46+H47</f>
        <v>50</v>
      </c>
      <c r="I45" s="32">
        <f t="shared" si="17"/>
        <v>50</v>
      </c>
      <c r="J45" s="32">
        <f t="shared" si="17"/>
        <v>0</v>
      </c>
      <c r="K45" s="32">
        <f t="shared" si="17"/>
        <v>0</v>
      </c>
      <c r="L45" s="29"/>
      <c r="M45" s="101" t="s">
        <v>43</v>
      </c>
      <c r="N45" s="47" t="s">
        <v>48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</row>
    <row r="46" spans="1:84" ht="36.75" customHeight="1" x14ac:dyDescent="0.25">
      <c r="A46" s="77"/>
      <c r="B46" s="104"/>
      <c r="C46" s="45"/>
      <c r="D46" s="25" t="s">
        <v>8</v>
      </c>
      <c r="E46" s="1">
        <v>0</v>
      </c>
      <c r="F46" s="32">
        <f t="shared" ref="F46" si="18">G46+H46+I46+J46+K46</f>
        <v>500</v>
      </c>
      <c r="G46" s="1">
        <v>500</v>
      </c>
      <c r="H46" s="1">
        <v>0</v>
      </c>
      <c r="I46" s="1">
        <v>0</v>
      </c>
      <c r="J46" s="1">
        <v>0</v>
      </c>
      <c r="K46" s="29">
        <v>0</v>
      </c>
      <c r="L46" s="29"/>
      <c r="M46" s="102"/>
      <c r="N46" s="5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</row>
    <row r="47" spans="1:84" ht="58.5" customHeight="1" x14ac:dyDescent="0.25">
      <c r="A47" s="78"/>
      <c r="B47" s="104"/>
      <c r="C47" s="46"/>
      <c r="D47" s="25" t="s">
        <v>34</v>
      </c>
      <c r="E47" s="1">
        <v>0</v>
      </c>
      <c r="F47" s="32">
        <f>G47+H47+I47+J47+K47</f>
        <v>150</v>
      </c>
      <c r="G47" s="1">
        <v>50</v>
      </c>
      <c r="H47" s="1">
        <v>50</v>
      </c>
      <c r="I47" s="1">
        <v>50</v>
      </c>
      <c r="J47" s="1">
        <v>0</v>
      </c>
      <c r="K47" s="29">
        <v>0</v>
      </c>
      <c r="L47" s="29"/>
      <c r="M47" s="103"/>
      <c r="N47" s="51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6" customFormat="1" ht="21.75" customHeight="1" x14ac:dyDescent="0.25">
      <c r="A48" s="52"/>
      <c r="B48" s="55" t="s">
        <v>12</v>
      </c>
      <c r="C48" s="58"/>
      <c r="D48" s="26" t="s">
        <v>7</v>
      </c>
      <c r="E48" s="5">
        <f>E49+E50</f>
        <v>275017</v>
      </c>
      <c r="F48" s="5">
        <f t="shared" ref="F48:L48" si="19">F49+F50</f>
        <v>1522577</v>
      </c>
      <c r="G48" s="5">
        <f t="shared" si="19"/>
        <v>324189</v>
      </c>
      <c r="H48" s="5">
        <f t="shared" si="19"/>
        <v>300247</v>
      </c>
      <c r="I48" s="5">
        <f t="shared" si="19"/>
        <v>299947</v>
      </c>
      <c r="J48" s="5">
        <f t="shared" si="19"/>
        <v>297897</v>
      </c>
      <c r="K48" s="22">
        <f t="shared" si="19"/>
        <v>300297</v>
      </c>
      <c r="L48" s="22" t="e">
        <f t="shared" si="19"/>
        <v>#REF!</v>
      </c>
      <c r="M48" s="58"/>
      <c r="N48" s="58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</row>
    <row r="49" spans="1:84" s="6" customFormat="1" ht="37.5" customHeight="1" x14ac:dyDescent="0.25">
      <c r="A49" s="53"/>
      <c r="B49" s="56"/>
      <c r="C49" s="59"/>
      <c r="D49" s="26" t="s">
        <v>8</v>
      </c>
      <c r="E49" s="5">
        <f>E43+E28+E16</f>
        <v>173590</v>
      </c>
      <c r="F49" s="5">
        <f t="shared" ref="F49:K49" si="20">F43+F28+F16</f>
        <v>962545</v>
      </c>
      <c r="G49" s="5">
        <f t="shared" si="20"/>
        <v>216677</v>
      </c>
      <c r="H49" s="5">
        <f t="shared" si="20"/>
        <v>185967</v>
      </c>
      <c r="I49" s="5">
        <f t="shared" si="20"/>
        <v>187967</v>
      </c>
      <c r="J49" s="5">
        <f t="shared" si="20"/>
        <v>185967</v>
      </c>
      <c r="K49" s="5">
        <f t="shared" si="20"/>
        <v>185967</v>
      </c>
      <c r="L49" s="22" t="e">
        <f>#REF!+#REF!</f>
        <v>#REF!</v>
      </c>
      <c r="M49" s="59"/>
      <c r="N49" s="59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</row>
    <row r="50" spans="1:84" s="6" customFormat="1" ht="44.25" customHeight="1" thickBot="1" x14ac:dyDescent="0.3">
      <c r="A50" s="54"/>
      <c r="B50" s="57"/>
      <c r="C50" s="60"/>
      <c r="D50" s="26" t="s">
        <v>34</v>
      </c>
      <c r="E50" s="5">
        <f>E44+E29+E17</f>
        <v>101427</v>
      </c>
      <c r="F50" s="5">
        <f t="shared" ref="F50:K50" si="21">F44+F29+F17</f>
        <v>560032</v>
      </c>
      <c r="G50" s="5">
        <f t="shared" si="21"/>
        <v>107512</v>
      </c>
      <c r="H50" s="5">
        <f t="shared" si="21"/>
        <v>114280</v>
      </c>
      <c r="I50" s="5">
        <f t="shared" si="21"/>
        <v>111980</v>
      </c>
      <c r="J50" s="5">
        <f t="shared" si="21"/>
        <v>111930</v>
      </c>
      <c r="K50" s="5">
        <f t="shared" si="21"/>
        <v>114330</v>
      </c>
      <c r="L50" s="22" t="e">
        <f>#REF!+#REF!</f>
        <v>#REF!</v>
      </c>
      <c r="M50" s="60"/>
      <c r="N50" s="60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</row>
    <row r="51" spans="1:84" ht="15.75" thickBot="1" x14ac:dyDescent="0.3">
      <c r="A51" s="15"/>
      <c r="B51" s="3"/>
      <c r="C51" s="12"/>
      <c r="D51" s="10"/>
      <c r="E51" s="4"/>
      <c r="F51" s="7"/>
      <c r="G51" s="8"/>
      <c r="H51" s="8"/>
      <c r="I51" s="8"/>
      <c r="J51" s="8"/>
      <c r="K51" s="7"/>
      <c r="L51" s="23">
        <v>96365</v>
      </c>
      <c r="M51" s="3"/>
      <c r="N51" s="3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x14ac:dyDescent="0.25"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pans="1:84" x14ac:dyDescent="0.25"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</row>
    <row r="54" spans="1:84" x14ac:dyDescent="0.25"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</row>
    <row r="55" spans="1:84" x14ac:dyDescent="0.25"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</row>
    <row r="56" spans="1:84" x14ac:dyDescent="0.25"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</row>
    <row r="57" spans="1:84" x14ac:dyDescent="0.25"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</row>
    <row r="58" spans="1:84" x14ac:dyDescent="0.25"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</row>
  </sheetData>
  <mergeCells count="83">
    <mergeCell ref="A39:A41"/>
    <mergeCell ref="B39:B41"/>
    <mergeCell ref="C39:C41"/>
    <mergeCell ref="M39:M41"/>
    <mergeCell ref="N39:N41"/>
    <mergeCell ref="N45:N47"/>
    <mergeCell ref="A2:N2"/>
    <mergeCell ref="A3:A4"/>
    <mergeCell ref="M45:M47"/>
    <mergeCell ref="A42:A44"/>
    <mergeCell ref="A36:A38"/>
    <mergeCell ref="A33:A35"/>
    <mergeCell ref="A45:A47"/>
    <mergeCell ref="B45:B47"/>
    <mergeCell ref="C45:C47"/>
    <mergeCell ref="A21:A23"/>
    <mergeCell ref="A9:A11"/>
    <mergeCell ref="B9:B11"/>
    <mergeCell ref="C9:C11"/>
    <mergeCell ref="M9:M11"/>
    <mergeCell ref="N9:N11"/>
    <mergeCell ref="H1:N1"/>
    <mergeCell ref="B3:B4"/>
    <mergeCell ref="C3:C4"/>
    <mergeCell ref="D3:D4"/>
    <mergeCell ref="E3:E4"/>
    <mergeCell ref="F3:F4"/>
    <mergeCell ref="G3:K3"/>
    <mergeCell ref="L3:L4"/>
    <mergeCell ref="M3:M4"/>
    <mergeCell ref="N3:N4"/>
    <mergeCell ref="A6:A8"/>
    <mergeCell ref="B6:B8"/>
    <mergeCell ref="C6:C8"/>
    <mergeCell ref="M6:M8"/>
    <mergeCell ref="N6:N8"/>
    <mergeCell ref="B21:B23"/>
    <mergeCell ref="C21:C23"/>
    <mergeCell ref="M12:M14"/>
    <mergeCell ref="N12:N14"/>
    <mergeCell ref="M18:M20"/>
    <mergeCell ref="C12:C14"/>
    <mergeCell ref="B12:B14"/>
    <mergeCell ref="C18:C20"/>
    <mergeCell ref="C15:C17"/>
    <mergeCell ref="N18:N20"/>
    <mergeCell ref="A15:A17"/>
    <mergeCell ref="B15:B17"/>
    <mergeCell ref="A18:A20"/>
    <mergeCell ref="B18:B20"/>
    <mergeCell ref="A12:A14"/>
    <mergeCell ref="A24:A26"/>
    <mergeCell ref="B24:B26"/>
    <mergeCell ref="C24:C26"/>
    <mergeCell ref="M24:M26"/>
    <mergeCell ref="N24:N26"/>
    <mergeCell ref="B33:B35"/>
    <mergeCell ref="C33:C35"/>
    <mergeCell ref="M33:M35"/>
    <mergeCell ref="N33:N35"/>
    <mergeCell ref="A27:A29"/>
    <mergeCell ref="B27:B29"/>
    <mergeCell ref="C27:C29"/>
    <mergeCell ref="M27:M29"/>
    <mergeCell ref="N27:N29"/>
    <mergeCell ref="A30:A32"/>
    <mergeCell ref="B30:B32"/>
    <mergeCell ref="C30:C32"/>
    <mergeCell ref="M30:M32"/>
    <mergeCell ref="N30:N32"/>
    <mergeCell ref="A48:A50"/>
    <mergeCell ref="B48:B50"/>
    <mergeCell ref="C48:C50"/>
    <mergeCell ref="M48:M50"/>
    <mergeCell ref="N48:N50"/>
    <mergeCell ref="B42:B44"/>
    <mergeCell ref="C42:C44"/>
    <mergeCell ref="M42:M44"/>
    <mergeCell ref="N42:N44"/>
    <mergeCell ref="B36:B38"/>
    <mergeCell ref="C36:C38"/>
    <mergeCell ref="M36:M38"/>
    <mergeCell ref="N36:N38"/>
  </mergeCells>
  <pageMargins left="0.70866141732283472" right="0.70866141732283472" top="0.55118110236220474" bottom="0.55118110236220474" header="0.19685039370078741" footer="0.19685039370078741"/>
  <pageSetup paperSize="9" scale="75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20" zoomScaleNormal="120" workbookViewId="0">
      <selection activeCell="A11" sqref="A11:I21"/>
    </sheetView>
  </sheetViews>
  <sheetFormatPr defaultRowHeight="15" x14ac:dyDescent="0.25"/>
  <cols>
    <col min="1" max="1" width="25.7109375" customWidth="1"/>
    <col min="2" max="2" width="11.7109375" customWidth="1"/>
    <col min="3" max="3" width="13.5703125" customWidth="1"/>
    <col min="9" max="9" width="11.5703125" customWidth="1"/>
  </cols>
  <sheetData>
    <row r="1" spans="1:9" x14ac:dyDescent="0.25">
      <c r="F1" s="120" t="s">
        <v>31</v>
      </c>
      <c r="G1" s="120"/>
      <c r="H1" s="120"/>
      <c r="I1" s="120"/>
    </row>
    <row r="2" spans="1:9" ht="25.5" customHeight="1" x14ac:dyDescent="0.25">
      <c r="A2" s="121" t="s">
        <v>66</v>
      </c>
      <c r="B2" s="121"/>
      <c r="C2" s="121"/>
      <c r="D2" s="121"/>
      <c r="E2" s="121"/>
      <c r="F2" s="121"/>
      <c r="G2" s="121"/>
      <c r="H2" s="121"/>
      <c r="I2" s="121"/>
    </row>
    <row r="3" spans="1:9" ht="24" customHeight="1" x14ac:dyDescent="0.25">
      <c r="A3" s="9" t="s">
        <v>25</v>
      </c>
      <c r="B3" s="122" t="s">
        <v>39</v>
      </c>
      <c r="C3" s="122"/>
      <c r="D3" s="122"/>
      <c r="E3" s="122"/>
      <c r="F3" s="122"/>
      <c r="G3" s="122"/>
      <c r="H3" s="122"/>
      <c r="I3" s="123"/>
    </row>
    <row r="4" spans="1:9" ht="15" customHeight="1" x14ac:dyDescent="0.25">
      <c r="A4" s="124" t="s">
        <v>50</v>
      </c>
      <c r="B4" s="113" t="s">
        <v>17</v>
      </c>
      <c r="C4" s="113" t="s">
        <v>18</v>
      </c>
      <c r="D4" s="110" t="s">
        <v>19</v>
      </c>
      <c r="E4" s="111"/>
      <c r="F4" s="111"/>
      <c r="G4" s="111"/>
      <c r="H4" s="111"/>
      <c r="I4" s="112"/>
    </row>
    <row r="5" spans="1:9" ht="27" customHeight="1" x14ac:dyDescent="0.25">
      <c r="A5" s="125"/>
      <c r="B5" s="115"/>
      <c r="C5" s="115"/>
      <c r="D5" s="28" t="s">
        <v>20</v>
      </c>
      <c r="E5" s="28" t="s">
        <v>38</v>
      </c>
      <c r="F5" s="28" t="s">
        <v>28</v>
      </c>
      <c r="G5" s="28" t="s">
        <v>29</v>
      </c>
      <c r="H5" s="28" t="s">
        <v>29</v>
      </c>
      <c r="I5" s="28" t="s">
        <v>21</v>
      </c>
    </row>
    <row r="6" spans="1:9" ht="27" customHeight="1" x14ac:dyDescent="0.25">
      <c r="A6" s="125"/>
      <c r="B6" s="113" t="s">
        <v>39</v>
      </c>
      <c r="C6" s="25" t="s">
        <v>22</v>
      </c>
      <c r="D6" s="28">
        <f>D7+D8</f>
        <v>324189</v>
      </c>
      <c r="E6" s="28">
        <f>E7+E8</f>
        <v>300247</v>
      </c>
      <c r="F6" s="28">
        <f>F7+F8</f>
        <v>299947</v>
      </c>
      <c r="G6" s="28">
        <f>G7+G8</f>
        <v>297897</v>
      </c>
      <c r="H6" s="28">
        <f>H7+H8</f>
        <v>300297</v>
      </c>
      <c r="I6" s="28">
        <f>D6+E6+F6+G6+H6</f>
        <v>1522577</v>
      </c>
    </row>
    <row r="7" spans="1:9" ht="24" customHeight="1" x14ac:dyDescent="0.25">
      <c r="A7" s="125"/>
      <c r="B7" s="114"/>
      <c r="C7" s="25" t="s">
        <v>23</v>
      </c>
      <c r="D7" s="28">
        <f>'Перечень меропр ДОУ '!G49</f>
        <v>216677</v>
      </c>
      <c r="E7" s="28">
        <f>'Перечень меропр ДОУ '!H49</f>
        <v>185967</v>
      </c>
      <c r="F7" s="28">
        <f>'Перечень меропр ДОУ '!I49</f>
        <v>187967</v>
      </c>
      <c r="G7" s="28">
        <v>185967</v>
      </c>
      <c r="H7" s="28">
        <f>'Перечень меропр ДОУ '!K49</f>
        <v>185967</v>
      </c>
      <c r="I7" s="28">
        <f t="shared" ref="I7:I8" si="0">D7+E7+F7+G7+H7</f>
        <v>962545</v>
      </c>
    </row>
    <row r="8" spans="1:9" ht="31.5" x14ac:dyDescent="0.25">
      <c r="A8" s="126"/>
      <c r="B8" s="115"/>
      <c r="C8" s="28" t="s">
        <v>40</v>
      </c>
      <c r="D8" s="28">
        <f>'Перечень меропр ДОУ '!G50</f>
        <v>107512</v>
      </c>
      <c r="E8" s="28">
        <f>'Перечень меропр ДОУ '!H50</f>
        <v>114280</v>
      </c>
      <c r="F8" s="28">
        <f>'Перечень меропр ДОУ '!I50</f>
        <v>111980</v>
      </c>
      <c r="G8" s="28">
        <f>'Перечень меропр ДОУ '!J50</f>
        <v>111930</v>
      </c>
      <c r="H8" s="28">
        <f>'Перечень меропр ДОУ '!K50</f>
        <v>114330</v>
      </c>
      <c r="I8" s="28">
        <f t="shared" si="0"/>
        <v>560032</v>
      </c>
    </row>
    <row r="9" spans="1:9" ht="0.75" hidden="1" customHeight="1" x14ac:dyDescent="0.25"/>
    <row r="10" spans="1:9" ht="121.5" hidden="1" customHeight="1" x14ac:dyDescent="0.25"/>
    <row r="11" spans="1:9" ht="16.5" customHeight="1" x14ac:dyDescent="0.2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5" hidden="1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idden="1" x14ac:dyDescent="0.25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idden="1" x14ac:dyDescent="0.2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hidden="1" x14ac:dyDescent="0.2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hidden="1" x14ac:dyDescent="0.2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2.25" hidden="1" customHeight="1" x14ac:dyDescent="0.25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5" hidden="1" customHeight="1" x14ac:dyDescent="0.25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0.75" hidden="1" customHeight="1" x14ac:dyDescent="0.25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15" hidden="1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</row>
    <row r="21" spans="1:9" ht="182.25" customHeight="1" x14ac:dyDescent="0.25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ht="409.5" customHeight="1" x14ac:dyDescent="0.25">
      <c r="A22" s="118" t="s">
        <v>67</v>
      </c>
      <c r="B22" s="118"/>
      <c r="C22" s="118"/>
      <c r="D22" s="118"/>
      <c r="E22" s="118"/>
      <c r="F22" s="118"/>
      <c r="G22" s="118"/>
      <c r="H22" s="118"/>
      <c r="I22" s="118"/>
    </row>
    <row r="23" spans="1:9" ht="92.2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9" ht="30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224.25" customHeight="1" x14ac:dyDescent="0.25">
      <c r="A25" s="116" t="s">
        <v>68</v>
      </c>
      <c r="B25" s="117"/>
      <c r="C25" s="117"/>
      <c r="D25" s="117"/>
      <c r="E25" s="117"/>
      <c r="F25" s="117"/>
      <c r="G25" s="117"/>
      <c r="H25" s="117"/>
      <c r="I25" s="117"/>
    </row>
    <row r="26" spans="1:9" ht="61.5" customHeight="1" x14ac:dyDescent="0.25">
      <c r="A26" s="119" t="s">
        <v>69</v>
      </c>
      <c r="B26" s="119"/>
      <c r="C26" s="119"/>
      <c r="D26" s="119"/>
      <c r="E26" s="119"/>
      <c r="F26" s="119"/>
      <c r="G26" s="119"/>
      <c r="H26" s="119"/>
      <c r="I26" s="119"/>
    </row>
    <row r="27" spans="1:9" x14ac:dyDescent="0.25">
      <c r="A27" s="118"/>
      <c r="B27" s="118"/>
      <c r="C27" s="118"/>
      <c r="D27" s="118"/>
      <c r="E27" s="118"/>
      <c r="F27" s="118"/>
      <c r="G27" s="118"/>
      <c r="H27" s="118"/>
      <c r="I27" s="118"/>
    </row>
    <row r="28" spans="1:9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9" x14ac:dyDescent="0.25">
      <c r="A30" s="105"/>
      <c r="B30" s="106"/>
      <c r="C30" s="106"/>
      <c r="D30" s="106"/>
      <c r="E30" s="106"/>
      <c r="F30" s="106"/>
      <c r="G30" s="106"/>
      <c r="H30" s="106"/>
      <c r="I30" s="106"/>
    </row>
    <row r="31" spans="1:9" ht="12" customHeight="1" x14ac:dyDescent="0.2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hidden="1" x14ac:dyDescent="0.25">
      <c r="A32" s="106"/>
      <c r="B32" s="106"/>
      <c r="C32" s="106"/>
      <c r="D32" s="106"/>
      <c r="E32" s="106"/>
      <c r="F32" s="106"/>
      <c r="G32" s="106"/>
      <c r="H32" s="106"/>
      <c r="I32" s="106"/>
    </row>
    <row r="33" spans="1:9" ht="0.75" customHeight="1" x14ac:dyDescent="0.25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idden="1" x14ac:dyDescent="0.25">
      <c r="A34" s="106"/>
      <c r="B34" s="106"/>
      <c r="C34" s="106"/>
      <c r="D34" s="106"/>
      <c r="E34" s="106"/>
      <c r="F34" s="106"/>
      <c r="G34" s="106"/>
      <c r="H34" s="106"/>
      <c r="I34" s="106"/>
    </row>
    <row r="35" spans="1:9" hidden="1" x14ac:dyDescent="0.25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hidden="1" x14ac:dyDescent="0.25">
      <c r="A36" s="106"/>
      <c r="B36" s="106"/>
      <c r="C36" s="106"/>
      <c r="D36" s="106"/>
      <c r="E36" s="106"/>
      <c r="F36" s="106"/>
      <c r="G36" s="106"/>
      <c r="H36" s="106"/>
      <c r="I36" s="106"/>
    </row>
    <row r="37" spans="1:9" hidden="1" x14ac:dyDescent="0.25">
      <c r="A37" s="106"/>
      <c r="B37" s="106"/>
      <c r="C37" s="106"/>
      <c r="D37" s="106"/>
      <c r="E37" s="106"/>
      <c r="F37" s="106"/>
      <c r="G37" s="106"/>
      <c r="H37" s="106"/>
      <c r="I37" s="106"/>
    </row>
    <row r="38" spans="1:9" hidden="1" x14ac:dyDescent="0.25">
      <c r="A38" s="106"/>
      <c r="B38" s="106"/>
      <c r="C38" s="106"/>
      <c r="D38" s="106"/>
      <c r="E38" s="106"/>
      <c r="F38" s="106"/>
      <c r="G38" s="106"/>
      <c r="H38" s="106"/>
      <c r="I38" s="106"/>
    </row>
    <row r="39" spans="1:9" hidden="1" x14ac:dyDescent="0.25">
      <c r="A39" s="106"/>
      <c r="B39" s="106"/>
      <c r="C39" s="106"/>
      <c r="D39" s="106"/>
      <c r="E39" s="106"/>
      <c r="F39" s="106"/>
      <c r="G39" s="106"/>
      <c r="H39" s="106"/>
      <c r="I39" s="106"/>
    </row>
    <row r="40" spans="1:9" x14ac:dyDescent="0.25">
      <c r="A40" s="106"/>
      <c r="B40" s="106"/>
      <c r="C40" s="106"/>
      <c r="D40" s="106"/>
      <c r="E40" s="106"/>
      <c r="F40" s="106"/>
      <c r="G40" s="106"/>
      <c r="H40" s="106"/>
      <c r="I40" s="106"/>
    </row>
    <row r="41" spans="1:9" x14ac:dyDescent="0.25">
      <c r="A41" s="106"/>
      <c r="B41" s="106"/>
      <c r="C41" s="106"/>
      <c r="D41" s="106"/>
      <c r="E41" s="106"/>
      <c r="F41" s="106"/>
      <c r="G41" s="106"/>
      <c r="H41" s="106"/>
      <c r="I41" s="106"/>
    </row>
  </sheetData>
  <mergeCells count="15">
    <mergeCell ref="F1:I1"/>
    <mergeCell ref="A2:I2"/>
    <mergeCell ref="B3:I3"/>
    <mergeCell ref="A4:A8"/>
    <mergeCell ref="B4:B5"/>
    <mergeCell ref="C4:C5"/>
    <mergeCell ref="A30:I41"/>
    <mergeCell ref="A29:I29"/>
    <mergeCell ref="A11:I21"/>
    <mergeCell ref="D4:I4"/>
    <mergeCell ref="B6:B8"/>
    <mergeCell ref="A25:I25"/>
    <mergeCell ref="A27:I27"/>
    <mergeCell ref="A22:I23"/>
    <mergeCell ref="A26:I26"/>
  </mergeCells>
  <pageMargins left="0.70866141732283472" right="0.70866141732283472" top="0.74803149606299213" bottom="0.35433070866141736" header="0" footer="0"/>
  <pageSetup paperSize="9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меропр ДОУ </vt:lpstr>
      <vt:lpstr>Паспорт ДОУ</vt:lpstr>
      <vt:lpstr>Лист3</vt:lpstr>
      <vt:lpstr>'Паспорт ДОУ'!Область_печати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2019-01-25T13:20:34Z</dcterms:modified>
</cp:coreProperties>
</file>