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ОД ПАСПОРТ" sheetId="1" r:id="rId1"/>
    <sheet name="расчеты" sheetId="2" r:id="rId2"/>
  </sheets>
  <definedNames/>
  <calcPr fullCalcOnLoad="1"/>
</workbook>
</file>

<file path=xl/sharedStrings.xml><?xml version="1.0" encoding="utf-8"?>
<sst xmlns="http://schemas.openxmlformats.org/spreadsheetml/2006/main" count="58" uniqueCount="36">
  <si>
    <t xml:space="preserve">Управление  образования администрации Зарайского муниципального района
</t>
  </si>
  <si>
    <t xml:space="preserve">Расходы (тыс. рублей)
</t>
  </si>
  <si>
    <t>2018 год</t>
  </si>
  <si>
    <t>Средства бюджета Зарайского муниципального района</t>
  </si>
  <si>
    <t xml:space="preserve">Цель программы 
</t>
  </si>
  <si>
    <t>Обеспечение доступного качественного образования и успешной социализации детей и молодёжи Зарайского района Московской области</t>
  </si>
  <si>
    <t>Координатор муниципальной программы</t>
  </si>
  <si>
    <t xml:space="preserve">Муниципальный  заказчик программы 
</t>
  </si>
  <si>
    <t>Перечень подпрограмм муниципальной программы</t>
  </si>
  <si>
    <t xml:space="preserve">Источники финансового обеспечения программы по годам реализации и главным распорядителям бюджетных средств,
в том числе по годам:
</t>
  </si>
  <si>
    <t>Всего</t>
  </si>
  <si>
    <t>Средства бюджета Московской области</t>
  </si>
  <si>
    <t>Всего, в том числе по годам</t>
  </si>
  <si>
    <t>Дошкольное</t>
  </si>
  <si>
    <t>Общее</t>
  </si>
  <si>
    <t>Дополнительное</t>
  </si>
  <si>
    <t>Обеспечивающая</t>
  </si>
  <si>
    <t>2019 год</t>
  </si>
  <si>
    <t>2020 год</t>
  </si>
  <si>
    <t>2021год</t>
  </si>
  <si>
    <t>2021 год</t>
  </si>
  <si>
    <t xml:space="preserve">Управление  образования администрации городского округа Зарайск 
</t>
  </si>
  <si>
    <t>2022год</t>
  </si>
  <si>
    <t>2018год</t>
  </si>
  <si>
    <t>Обеспечение доступного качественного образования и успешной социализации детей и молодёжи городского округа Зарайск</t>
  </si>
  <si>
    <t>Средства бюджета  городского округа Зарайск</t>
  </si>
  <si>
    <t xml:space="preserve">Цель муниципальной  программы 
</t>
  </si>
  <si>
    <t>Давыдов ВЮ.- заместитель главы администрации Зарайского муниципального района Московской области</t>
  </si>
  <si>
    <t>Система оценки</t>
  </si>
  <si>
    <t>Паспорт муниципальной  программы Зарайского муниципального района «Образование Зарайского муниципального района » на 2018 - 2022 годы</t>
  </si>
  <si>
    <t xml:space="preserve">Подпрограмма I «Дошкольное образование».
Подпрограмма II «Общее образование».
Подпрограмма III «Дополнительное образование, воспитание и психолого-социальное сопровождение детей».                                                                                                                                                                                                                                                                                                 Подпрограмма IV "Система оценки качества
образования и информационная открытость системы образования"
Подпрограмма V «Обеспечивающая подпрограмма»
</t>
  </si>
  <si>
    <t>Средства федерального бюджета</t>
  </si>
  <si>
    <t xml:space="preserve"> Заместитель главы администрации городского округа Зарайск Московской области  Ермакова Н.С.</t>
  </si>
  <si>
    <t xml:space="preserve">Приложение к постановлению                                                                                                                                                                                                                                           главы городского округа Зарайск                                                                                                                                                                                                                           № 475/3 от 28.03.2019 года
</t>
  </si>
  <si>
    <t xml:space="preserve">Паспорт муниципальной  программы городского округа Зарайск «Образование городского округа Зарайск Московской области»                                                                                                        на 2018-2022 г.г.                                                                                                                                                     </t>
  </si>
  <si>
    <t xml:space="preserve">Средствафедерального бюджета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</si>
</sst>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vertical="top" wrapText="1"/>
    </xf>
    <xf numFmtId="0" fontId="40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right" vertical="center" wrapText="1"/>
    </xf>
    <xf numFmtId="0" fontId="40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3"/>
  <sheetViews>
    <sheetView tabSelected="1" zoomScale="130" zoomScaleNormal="130" zoomScalePageLayoutView="0" workbookViewId="0" topLeftCell="B2">
      <selection activeCell="C10" sqref="C10"/>
    </sheetView>
  </sheetViews>
  <sheetFormatPr defaultColWidth="9.140625" defaultRowHeight="15"/>
  <cols>
    <col min="1" max="1" width="4.140625" style="0" customWidth="1"/>
    <col min="2" max="2" width="61.00390625" style="0" customWidth="1"/>
    <col min="3" max="3" width="10.00390625" style="0" customWidth="1"/>
    <col min="4" max="4" width="7.57421875" style="0" customWidth="1"/>
    <col min="5" max="5" width="10.57421875" style="0" customWidth="1"/>
    <col min="6" max="6" width="11.00390625" style="0" customWidth="1"/>
    <col min="7" max="7" width="10.7109375" style="0" customWidth="1"/>
    <col min="8" max="8" width="11.140625" style="0" customWidth="1"/>
  </cols>
  <sheetData>
    <row r="1" spans="4:8" ht="51.75" customHeight="1" hidden="1">
      <c r="D1" s="12"/>
      <c r="E1" s="12"/>
      <c r="F1" s="12"/>
      <c r="G1" s="12"/>
      <c r="H1" s="12"/>
    </row>
    <row r="2" spans="2:8" ht="61.5" customHeight="1">
      <c r="B2" s="25" t="s">
        <v>33</v>
      </c>
      <c r="C2" s="25"/>
      <c r="D2" s="25"/>
      <c r="E2" s="25"/>
      <c r="F2" s="25"/>
      <c r="G2" s="25"/>
      <c r="H2" s="25"/>
    </row>
    <row r="3" spans="2:8" ht="38.25" customHeight="1">
      <c r="B3" s="13" t="s">
        <v>34</v>
      </c>
      <c r="C3" s="13"/>
      <c r="D3" s="13"/>
      <c r="E3" s="13"/>
      <c r="F3" s="13"/>
      <c r="G3" s="13"/>
      <c r="H3" s="13"/>
    </row>
    <row r="4" spans="2:8" ht="29.25" customHeight="1">
      <c r="B4" s="2" t="s">
        <v>6</v>
      </c>
      <c r="C4" s="19" t="s">
        <v>32</v>
      </c>
      <c r="D4" s="20"/>
      <c r="E4" s="20"/>
      <c r="F4" s="20"/>
      <c r="G4" s="20"/>
      <c r="H4" s="21"/>
    </row>
    <row r="5" spans="2:8" ht="23.25" customHeight="1">
      <c r="B5" s="1" t="s">
        <v>7</v>
      </c>
      <c r="C5" s="19" t="s">
        <v>21</v>
      </c>
      <c r="D5" s="20"/>
      <c r="E5" s="20"/>
      <c r="F5" s="20"/>
      <c r="G5" s="20"/>
      <c r="H5" s="21"/>
    </row>
    <row r="6" spans="2:8" ht="29.25" customHeight="1">
      <c r="B6" s="1" t="s">
        <v>26</v>
      </c>
      <c r="C6" s="19" t="s">
        <v>24</v>
      </c>
      <c r="D6" s="20"/>
      <c r="E6" s="20"/>
      <c r="F6" s="20"/>
      <c r="G6" s="20"/>
      <c r="H6" s="21"/>
    </row>
    <row r="7" spans="2:8" ht="89.25" customHeight="1">
      <c r="B7" s="10" t="s">
        <v>8</v>
      </c>
      <c r="C7" s="22" t="s">
        <v>30</v>
      </c>
      <c r="D7" s="23"/>
      <c r="E7" s="23"/>
      <c r="F7" s="23"/>
      <c r="G7" s="23"/>
      <c r="H7" s="24"/>
    </row>
    <row r="8" spans="2:8" ht="44.25" customHeight="1">
      <c r="B8" s="14" t="s">
        <v>9</v>
      </c>
      <c r="C8" s="16" t="s">
        <v>1</v>
      </c>
      <c r="D8" s="17"/>
      <c r="E8" s="17"/>
      <c r="F8" s="17"/>
      <c r="G8" s="17"/>
      <c r="H8" s="18"/>
    </row>
    <row r="9" spans="2:14" ht="18.75" customHeight="1">
      <c r="B9" s="15"/>
      <c r="C9" s="7" t="s">
        <v>10</v>
      </c>
      <c r="D9" s="7" t="s">
        <v>23</v>
      </c>
      <c r="E9" s="7" t="s">
        <v>17</v>
      </c>
      <c r="F9" s="7" t="s">
        <v>18</v>
      </c>
      <c r="G9" s="7" t="s">
        <v>20</v>
      </c>
      <c r="H9" s="7" t="s">
        <v>22</v>
      </c>
      <c r="J9" s="8"/>
      <c r="K9" s="8"/>
      <c r="L9" s="8"/>
      <c r="M9" s="8"/>
      <c r="N9" s="8"/>
    </row>
    <row r="10" spans="2:8" ht="21" customHeight="1">
      <c r="B10" s="6" t="s">
        <v>11</v>
      </c>
      <c r="C10" s="4">
        <f>расчеты!C15</f>
        <v>2979732.7</v>
      </c>
      <c r="D10" s="11">
        <f>расчеты!D15</f>
        <v>636915</v>
      </c>
      <c r="E10" s="11">
        <f>расчеты!E15</f>
        <v>594978.7</v>
      </c>
      <c r="F10" s="4">
        <f>расчеты!F15</f>
        <v>615801</v>
      </c>
      <c r="G10" s="4">
        <f>расчеты!G15</f>
        <v>566019</v>
      </c>
      <c r="H10" s="4">
        <f>расчеты!H15</f>
        <v>566019</v>
      </c>
    </row>
    <row r="11" spans="2:8" ht="29.25" customHeight="1">
      <c r="B11" s="6" t="s">
        <v>25</v>
      </c>
      <c r="C11" s="4">
        <f>расчеты!C21</f>
        <v>1800544.6</v>
      </c>
      <c r="D11" s="11">
        <f>расчеты!D21</f>
        <v>360016</v>
      </c>
      <c r="E11" s="11">
        <f>расчеты!E21</f>
        <v>363271.6</v>
      </c>
      <c r="F11" s="4">
        <f>расчеты!F21</f>
        <v>357868</v>
      </c>
      <c r="G11" s="4">
        <f>расчеты!G21</f>
        <v>357818</v>
      </c>
      <c r="H11" s="4">
        <f>расчеты!H21</f>
        <v>361571</v>
      </c>
    </row>
    <row r="12" spans="2:8" ht="29.25" customHeight="1">
      <c r="B12" s="6" t="s">
        <v>31</v>
      </c>
      <c r="C12" s="4">
        <v>2407.7</v>
      </c>
      <c r="D12" s="11">
        <v>0</v>
      </c>
      <c r="E12" s="11">
        <v>2407.7</v>
      </c>
      <c r="F12" s="4">
        <v>0</v>
      </c>
      <c r="G12" s="4">
        <v>0</v>
      </c>
      <c r="H12" s="4">
        <v>0</v>
      </c>
    </row>
    <row r="13" spans="2:14" ht="27" customHeight="1">
      <c r="B13" s="6" t="s">
        <v>12</v>
      </c>
      <c r="C13" s="4">
        <f aca="true" t="shared" si="0" ref="C13:H13">SUM(C10:C12)</f>
        <v>4782685.000000001</v>
      </c>
      <c r="D13" s="4">
        <f t="shared" si="0"/>
        <v>996931</v>
      </c>
      <c r="E13" s="4">
        <f t="shared" si="0"/>
        <v>960657.9999999999</v>
      </c>
      <c r="F13" s="4">
        <f t="shared" si="0"/>
        <v>973669</v>
      </c>
      <c r="G13" s="4">
        <f t="shared" si="0"/>
        <v>923837</v>
      </c>
      <c r="H13" s="4">
        <f t="shared" si="0"/>
        <v>927590</v>
      </c>
      <c r="J13" s="8"/>
      <c r="K13" s="8"/>
      <c r="L13" s="8"/>
      <c r="M13" s="8"/>
      <c r="N13" s="8"/>
    </row>
  </sheetData>
  <sheetProtection/>
  <mergeCells count="9">
    <mergeCell ref="D1:H1"/>
    <mergeCell ref="B3:H3"/>
    <mergeCell ref="B8:B9"/>
    <mergeCell ref="C8:H8"/>
    <mergeCell ref="C4:H4"/>
    <mergeCell ref="C5:H5"/>
    <mergeCell ref="C6:H6"/>
    <mergeCell ref="C7:H7"/>
    <mergeCell ref="B2:H2"/>
  </mergeCells>
  <printOptions/>
  <pageMargins left="0.7086614173228347" right="0.7086614173228347" top="0.9448818897637796" bottom="0.35433070866141736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7"/>
  <sheetViews>
    <sheetView zoomScalePageLayoutView="0" workbookViewId="0" topLeftCell="B9">
      <selection activeCell="J16" sqref="J16"/>
    </sheetView>
  </sheetViews>
  <sheetFormatPr defaultColWidth="9.140625" defaultRowHeight="15"/>
  <cols>
    <col min="1" max="1" width="4.140625" style="0" customWidth="1"/>
    <col min="2" max="2" width="27.00390625" style="0" customWidth="1"/>
    <col min="3" max="3" width="15.421875" style="0" customWidth="1"/>
    <col min="4" max="4" width="15.57421875" style="0" customWidth="1"/>
    <col min="5" max="5" width="16.28125" style="0" customWidth="1"/>
    <col min="6" max="6" width="16.140625" style="0" customWidth="1"/>
    <col min="7" max="7" width="18.00390625" style="0" customWidth="1"/>
    <col min="8" max="8" width="17.28125" style="0" customWidth="1"/>
  </cols>
  <sheetData>
    <row r="2" spans="2:8" ht="48" customHeight="1">
      <c r="B2" s="13" t="s">
        <v>29</v>
      </c>
      <c r="C2" s="28"/>
      <c r="D2" s="28"/>
      <c r="E2" s="28"/>
      <c r="F2" s="28"/>
      <c r="G2" s="28"/>
      <c r="H2" s="28"/>
    </row>
    <row r="3" spans="2:8" ht="39.75" customHeight="1">
      <c r="B3" s="2" t="s">
        <v>6</v>
      </c>
      <c r="C3" s="19" t="s">
        <v>27</v>
      </c>
      <c r="D3" s="20"/>
      <c r="E3" s="20"/>
      <c r="F3" s="20"/>
      <c r="G3" s="20"/>
      <c r="H3" s="21"/>
    </row>
    <row r="4" spans="2:8" ht="30.75" customHeight="1">
      <c r="B4" s="1" t="s">
        <v>7</v>
      </c>
      <c r="C4" s="19" t="s">
        <v>0</v>
      </c>
      <c r="D4" s="20"/>
      <c r="E4" s="20"/>
      <c r="F4" s="20"/>
      <c r="G4" s="20"/>
      <c r="H4" s="21"/>
    </row>
    <row r="5" spans="2:8" ht="36" customHeight="1">
      <c r="B5" s="1" t="s">
        <v>4</v>
      </c>
      <c r="C5" s="19" t="s">
        <v>5</v>
      </c>
      <c r="D5" s="20"/>
      <c r="E5" s="20"/>
      <c r="F5" s="20"/>
      <c r="G5" s="20"/>
      <c r="H5" s="21"/>
    </row>
    <row r="6" spans="2:8" ht="78.75" customHeight="1">
      <c r="B6" s="3" t="s">
        <v>8</v>
      </c>
      <c r="C6" s="22" t="s">
        <v>30</v>
      </c>
      <c r="D6" s="23"/>
      <c r="E6" s="23"/>
      <c r="F6" s="23"/>
      <c r="G6" s="23"/>
      <c r="H6" s="24"/>
    </row>
    <row r="7" spans="2:8" ht="15" customHeight="1">
      <c r="B7" s="26" t="s">
        <v>9</v>
      </c>
      <c r="C7" s="16" t="s">
        <v>1</v>
      </c>
      <c r="D7" s="17"/>
      <c r="E7" s="17"/>
      <c r="F7" s="17"/>
      <c r="G7" s="17"/>
      <c r="H7" s="18"/>
    </row>
    <row r="8" spans="2:8" ht="60.75" customHeight="1">
      <c r="B8" s="27"/>
      <c r="C8" s="7" t="s">
        <v>10</v>
      </c>
      <c r="D8" s="7" t="s">
        <v>2</v>
      </c>
      <c r="E8" s="7" t="s">
        <v>17</v>
      </c>
      <c r="F8" s="7" t="s">
        <v>18</v>
      </c>
      <c r="G8" s="7" t="s">
        <v>19</v>
      </c>
      <c r="H8" s="7" t="s">
        <v>22</v>
      </c>
    </row>
    <row r="9" spans="2:8" ht="26.25" customHeight="1">
      <c r="B9" s="6" t="s">
        <v>35</v>
      </c>
      <c r="C9" s="4">
        <f aca="true" t="shared" si="0" ref="C9:H9">C10+C11+C12+C14</f>
        <v>2407.7</v>
      </c>
      <c r="D9" s="4">
        <f t="shared" si="0"/>
        <v>0</v>
      </c>
      <c r="E9" s="4">
        <f t="shared" si="0"/>
        <v>2407.7</v>
      </c>
      <c r="F9" s="4">
        <f t="shared" si="0"/>
        <v>0</v>
      </c>
      <c r="G9" s="4">
        <f t="shared" si="0"/>
        <v>0</v>
      </c>
      <c r="H9" s="4">
        <f t="shared" si="0"/>
        <v>0</v>
      </c>
    </row>
    <row r="10" spans="2:8" ht="26.25" customHeight="1">
      <c r="B10" s="9" t="s">
        <v>13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2:8" ht="26.25" customHeight="1">
      <c r="B11" s="9" t="s">
        <v>14</v>
      </c>
      <c r="C11" s="4">
        <f>D11+E11+F11+G11+H11</f>
        <v>2407.7</v>
      </c>
      <c r="D11" s="4">
        <v>0</v>
      </c>
      <c r="E11" s="4">
        <v>2407.7</v>
      </c>
      <c r="F11" s="4">
        <v>0</v>
      </c>
      <c r="G11" s="4">
        <v>0</v>
      </c>
      <c r="H11" s="4">
        <v>0</v>
      </c>
    </row>
    <row r="12" spans="2:8" ht="26.25" customHeight="1">
      <c r="B12" s="9" t="s">
        <v>15</v>
      </c>
      <c r="C12" s="4">
        <f>D12+E12+F12+G12+H12</f>
        <v>0</v>
      </c>
      <c r="D12" s="4"/>
      <c r="E12" s="5"/>
      <c r="F12" s="5"/>
      <c r="G12" s="5"/>
      <c r="H12" s="5"/>
    </row>
    <row r="13" spans="2:8" ht="26.25" customHeight="1">
      <c r="B13" s="9" t="s">
        <v>28</v>
      </c>
      <c r="C13" s="4">
        <v>0</v>
      </c>
      <c r="D13" s="4"/>
      <c r="E13" s="5"/>
      <c r="F13" s="5"/>
      <c r="G13" s="5"/>
      <c r="H13" s="5"/>
    </row>
    <row r="14" spans="2:8" ht="26.25" customHeight="1">
      <c r="B14" s="9" t="s">
        <v>16</v>
      </c>
      <c r="C14" s="4">
        <f>D14+E14+F14+G14+H14</f>
        <v>0</v>
      </c>
      <c r="D14" s="4"/>
      <c r="E14" s="5"/>
      <c r="F14" s="5"/>
      <c r="G14" s="5"/>
      <c r="H14" s="5"/>
    </row>
    <row r="15" spans="2:8" ht="26.25" customHeight="1">
      <c r="B15" s="6" t="s">
        <v>11</v>
      </c>
      <c r="C15" s="4">
        <f aca="true" t="shared" si="1" ref="C15:H15">C16+C17+C18+C20</f>
        <v>2979732.7</v>
      </c>
      <c r="D15" s="4">
        <f t="shared" si="1"/>
        <v>636915</v>
      </c>
      <c r="E15" s="4">
        <f t="shared" si="1"/>
        <v>594978.7</v>
      </c>
      <c r="F15" s="4">
        <f t="shared" si="1"/>
        <v>615801</v>
      </c>
      <c r="G15" s="4">
        <f t="shared" si="1"/>
        <v>566019</v>
      </c>
      <c r="H15" s="4">
        <f t="shared" si="1"/>
        <v>566019</v>
      </c>
    </row>
    <row r="16" spans="2:8" ht="26.25" customHeight="1">
      <c r="B16" s="9" t="s">
        <v>13</v>
      </c>
      <c r="C16" s="4">
        <f>SUM(D16:H16)</f>
        <v>991982</v>
      </c>
      <c r="D16" s="4">
        <v>216677</v>
      </c>
      <c r="E16" s="4">
        <v>213133</v>
      </c>
      <c r="F16" s="4">
        <v>188724</v>
      </c>
      <c r="G16" s="4">
        <v>186724</v>
      </c>
      <c r="H16" s="4">
        <v>186724</v>
      </c>
    </row>
    <row r="17" spans="2:8" ht="26.25" customHeight="1">
      <c r="B17" s="9" t="s">
        <v>14</v>
      </c>
      <c r="C17" s="4">
        <f>SUM(D17:H17)</f>
        <v>1987750.7</v>
      </c>
      <c r="D17" s="4">
        <v>420238</v>
      </c>
      <c r="E17" s="4">
        <v>381845.7</v>
      </c>
      <c r="F17" s="4">
        <v>427077</v>
      </c>
      <c r="G17" s="4">
        <v>379295</v>
      </c>
      <c r="H17" s="4">
        <v>379295</v>
      </c>
    </row>
    <row r="18" spans="2:8" ht="26.25" customHeight="1">
      <c r="B18" s="9" t="s">
        <v>15</v>
      </c>
      <c r="C18" s="4">
        <f aca="true" t="shared" si="2" ref="C17:C26">D18+E18+F18+G18+H18</f>
        <v>0</v>
      </c>
      <c r="D18" s="4"/>
      <c r="E18" s="5"/>
      <c r="F18" s="5"/>
      <c r="G18" s="5"/>
      <c r="H18" s="5"/>
    </row>
    <row r="19" spans="2:8" ht="26.25" customHeight="1">
      <c r="B19" s="9" t="s">
        <v>28</v>
      </c>
      <c r="C19" s="4">
        <v>0</v>
      </c>
      <c r="D19" s="4"/>
      <c r="E19" s="5"/>
      <c r="F19" s="5"/>
      <c r="G19" s="5"/>
      <c r="H19" s="5"/>
    </row>
    <row r="20" spans="2:8" ht="26.25" customHeight="1">
      <c r="B20" s="9" t="s">
        <v>16</v>
      </c>
      <c r="C20" s="4">
        <f t="shared" si="2"/>
        <v>0</v>
      </c>
      <c r="D20" s="4"/>
      <c r="E20" s="5"/>
      <c r="F20" s="5"/>
      <c r="G20" s="5"/>
      <c r="H20" s="5"/>
    </row>
    <row r="21" spans="2:8" ht="26.25" customHeight="1">
      <c r="B21" s="9" t="s">
        <v>3</v>
      </c>
      <c r="C21" s="4">
        <f aca="true" t="shared" si="3" ref="C21:H21">C22+C23+C24+C26</f>
        <v>1800544.6</v>
      </c>
      <c r="D21" s="4">
        <f t="shared" si="3"/>
        <v>360016</v>
      </c>
      <c r="E21" s="4">
        <f t="shared" si="3"/>
        <v>363271.6</v>
      </c>
      <c r="F21" s="4">
        <f t="shared" si="3"/>
        <v>357868</v>
      </c>
      <c r="G21" s="4">
        <f t="shared" si="3"/>
        <v>357818</v>
      </c>
      <c r="H21" s="4">
        <f t="shared" si="3"/>
        <v>361571</v>
      </c>
    </row>
    <row r="22" spans="2:8" ht="26.25" customHeight="1">
      <c r="B22" s="9" t="s">
        <v>13</v>
      </c>
      <c r="C22" s="4">
        <f t="shared" si="2"/>
        <v>560927</v>
      </c>
      <c r="D22" s="4">
        <v>107512</v>
      </c>
      <c r="E22" s="4">
        <v>115175</v>
      </c>
      <c r="F22" s="4">
        <v>111980</v>
      </c>
      <c r="G22" s="4">
        <v>111930</v>
      </c>
      <c r="H22" s="4">
        <v>114330</v>
      </c>
    </row>
    <row r="23" spans="2:8" ht="26.25" customHeight="1">
      <c r="B23" s="9" t="s">
        <v>14</v>
      </c>
      <c r="C23" s="4">
        <f t="shared" si="2"/>
        <v>496875.6</v>
      </c>
      <c r="D23" s="4">
        <v>101971</v>
      </c>
      <c r="E23" s="4">
        <v>99926.6</v>
      </c>
      <c r="F23" s="4">
        <v>98334</v>
      </c>
      <c r="G23" s="4">
        <v>98334</v>
      </c>
      <c r="H23" s="4">
        <v>98310</v>
      </c>
    </row>
    <row r="24" spans="2:8" ht="26.25" customHeight="1">
      <c r="B24" s="9" t="s">
        <v>15</v>
      </c>
      <c r="C24" s="4">
        <f t="shared" si="2"/>
        <v>522808</v>
      </c>
      <c r="D24" s="4">
        <v>102076</v>
      </c>
      <c r="E24" s="4">
        <v>104820</v>
      </c>
      <c r="F24" s="4">
        <v>104845</v>
      </c>
      <c r="G24" s="4">
        <v>104845</v>
      </c>
      <c r="H24" s="4">
        <v>106222</v>
      </c>
    </row>
    <row r="25" spans="2:8" ht="26.25" customHeight="1">
      <c r="B25" s="9" t="s">
        <v>28</v>
      </c>
      <c r="C25" s="4">
        <v>0</v>
      </c>
      <c r="D25" s="4"/>
      <c r="E25" s="4"/>
      <c r="F25" s="4"/>
      <c r="G25" s="4"/>
      <c r="H25" s="4"/>
    </row>
    <row r="26" spans="2:8" ht="26.25" customHeight="1">
      <c r="B26" s="9" t="s">
        <v>16</v>
      </c>
      <c r="C26" s="4">
        <f t="shared" si="2"/>
        <v>219934</v>
      </c>
      <c r="D26" s="4">
        <v>48457</v>
      </c>
      <c r="E26" s="4">
        <v>43350</v>
      </c>
      <c r="F26" s="4">
        <v>42709</v>
      </c>
      <c r="G26" s="4">
        <v>42709</v>
      </c>
      <c r="H26" s="4">
        <v>42709</v>
      </c>
    </row>
    <row r="27" spans="2:8" ht="28.5" customHeight="1">
      <c r="B27" s="9" t="s">
        <v>12</v>
      </c>
      <c r="C27" s="4">
        <f>C21+C15+C9</f>
        <v>4782685.000000001</v>
      </c>
      <c r="D27" s="4">
        <f aca="true" t="shared" si="4" ref="C27:H27">D21+D15</f>
        <v>996931</v>
      </c>
      <c r="E27" s="4">
        <f>E21+E15+E9</f>
        <v>960657.9999999999</v>
      </c>
      <c r="F27" s="4">
        <f t="shared" si="4"/>
        <v>973669</v>
      </c>
      <c r="G27" s="4">
        <f t="shared" si="4"/>
        <v>923837</v>
      </c>
      <c r="H27" s="4">
        <f t="shared" si="4"/>
        <v>927590</v>
      </c>
    </row>
  </sheetData>
  <sheetProtection/>
  <mergeCells count="7">
    <mergeCell ref="B7:B8"/>
    <mergeCell ref="C7:H7"/>
    <mergeCell ref="B2:H2"/>
    <mergeCell ref="C3:H3"/>
    <mergeCell ref="C4:H4"/>
    <mergeCell ref="C5:H5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2019-03-29T12:45:18Z</dcterms:modified>
  <cp:category/>
  <cp:version/>
  <cp:contentType/>
  <cp:contentStatus/>
</cp:coreProperties>
</file>