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Пер меропр Обесп  " sheetId="1" r:id="rId1"/>
    <sheet name="Паспорт" sheetId="2" r:id="rId2"/>
  </sheets>
  <definedNames/>
  <calcPr fullCalcOnLoad="1"/>
</workbook>
</file>

<file path=xl/sharedStrings.xml><?xml version="1.0" encoding="utf-8"?>
<sst xmlns="http://schemas.openxmlformats.org/spreadsheetml/2006/main" count="80" uniqueCount="55">
  <si>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</si>
  <si>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</si>
  <si>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</si>
  <si>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Объем          
финансирования 
мероприятия в  
текущем        
финансовом году
(тыс. руб.)*
</t>
  </si>
  <si>
    <t xml:space="preserve">Всего 
(тыс. 
руб.) 
</t>
  </si>
  <si>
    <t xml:space="preserve">Объем финансирования по годам (тыс. руб.)         </t>
  </si>
  <si>
    <t xml:space="preserve">Ответственный
за выполнение
мероприятия  
подпрограммы 
</t>
  </si>
  <si>
    <t xml:space="preserve">Результаты  
выполнения  
мероприятий 
подпрограммы
</t>
  </si>
  <si>
    <t>Итого</t>
  </si>
  <si>
    <t xml:space="preserve">Средства      
бюджета       
Московской области    
</t>
  </si>
  <si>
    <t xml:space="preserve">Средства      
бюджета       
Зарайского муниципального района  
</t>
  </si>
  <si>
    <t>4.4.</t>
  </si>
  <si>
    <t>2014 - 2018 годы</t>
  </si>
  <si>
    <t>Обеспечение деятельности Управления образования</t>
  </si>
  <si>
    <t xml:space="preserve">Устойчивое функционирование Интернет-ресурсов (порталы, сайты) системы образования . Предоставление возможности гражданам получить информацию о результатах деятельности и перспективах развития системы образования  через средства массовой информации, брошюры, журналы, буклеты и др. </t>
  </si>
  <si>
    <t xml:space="preserve">Обеспечение деятельности МБОУ ДПО УМИЦ
</t>
  </si>
  <si>
    <t>Обеспечение деятельности МБОУ ЗСДОЛ «Осетр»</t>
  </si>
  <si>
    <t xml:space="preserve">Муниципальный  заказчик подпрограммы 
</t>
  </si>
  <si>
    <t>Главный распорядитель бюджетных средств</t>
  </si>
  <si>
    <t>Источник финансового обеспечения</t>
  </si>
  <si>
    <t xml:space="preserve">Расходы (тыс. рублей)
</t>
  </si>
  <si>
    <t>2018 год</t>
  </si>
  <si>
    <t>итого</t>
  </si>
  <si>
    <t xml:space="preserve">Всего:
в том числе:
</t>
  </si>
  <si>
    <t xml:space="preserve">Средства бюджета Московской области
</t>
  </si>
  <si>
    <t>Управление образования</t>
  </si>
  <si>
    <t xml:space="preserve"> Управление образования</t>
  </si>
  <si>
    <t>2019 год</t>
  </si>
  <si>
    <t>2020 год</t>
  </si>
  <si>
    <t>2018 - 2022 годы</t>
  </si>
  <si>
    <t>2018 - 2022годы</t>
  </si>
  <si>
    <t xml:space="preserve">Средства      
бюджета       
городского округа Зарайск 
</t>
  </si>
  <si>
    <t xml:space="preserve">Средства      
бюджета       
городского округа Зарайск </t>
  </si>
  <si>
    <t xml:space="preserve">Средства      
бюджета       
городского округа Зарайск
</t>
  </si>
  <si>
    <t>2018- 2022 годы</t>
  </si>
  <si>
    <t>Обеспечение деятельности Муниципального казенного учреждения  «Централизованная бухгалтерия учреждений образования  городского округа Зарайск»</t>
  </si>
  <si>
    <t>Обеспечение деятельности МБУ Центр "Семья"</t>
  </si>
  <si>
    <t>2021год</t>
  </si>
  <si>
    <t>2022 год</t>
  </si>
  <si>
    <t>Управление образования администрации городского округа Зарайск</t>
  </si>
  <si>
    <t>Средства бюджета городского округа Зарайск</t>
  </si>
  <si>
    <t xml:space="preserve">Обеспечение деятельности </t>
  </si>
  <si>
    <t>Обеспечение деятельности</t>
  </si>
  <si>
    <t>Поддержка функционирования и развития Интернет-ресурсов (порталы, сайты) системы образования , а также инструментов и форм информирования граждан о результатах деятельности и перспективах развития системы образования в городском округе Зарайск  Московской области (СМИ, брошюры, журналы, буклеты и др.)</t>
  </si>
  <si>
    <r>
      <t>У</t>
    </r>
    <r>
      <rPr>
        <sz val="11"/>
        <color indexed="8"/>
        <rFont val="Times New Roman"/>
        <family val="1"/>
      </rPr>
      <t>правление образования администрации городского округа Зарайск</t>
    </r>
  </si>
  <si>
    <t>Концептуальные направления реформирования, модернизации, преобразования отдельных сфер социально-экономического развития городского округа, реализуемых в рамках подпрограммы</t>
  </si>
  <si>
    <t xml:space="preserve">Источники финансирования  подпрограммы по годам реализации и главным распорядителям бюджетных средств,
в том числе по годам:
</t>
  </si>
  <si>
    <r>
      <rPr>
        <b/>
        <sz val="12"/>
        <color indexed="8"/>
        <rFont val="Times New Roman"/>
        <family val="1"/>
      </rPr>
      <t xml:space="preserve"> Перечень мероприятий подпрограммы IV «Обеспечивающая подпрограмма»   </t>
    </r>
    <r>
      <rPr>
        <sz val="12"/>
        <color indexed="8"/>
        <rFont val="Times New Roman"/>
        <family val="1"/>
      </rPr>
      <t xml:space="preserve">
Перечень мероприятий подпрограммы IV «Обеспечивающая подпрограмма»    указан в приложении №1 к подпрограмме IV 
</t>
    </r>
  </si>
  <si>
    <t>Приложение №7 к программе</t>
  </si>
  <si>
    <t xml:space="preserve">Приложение № 1 к подпрограмме V 
</t>
  </si>
  <si>
    <t xml:space="preserve">Паспорт подпрограммы IV «Обеспечивающая подпрограмма»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</si>
  <si>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мероприятий по реализации подпрограммы IV «Обеспечивающая подпрограмма»
</t>
  </si>
  <si>
    <t>Всего по подпрограмме IV</t>
  </si>
  <si>
    <r>
      <t xml:space="preserve"> </t>
    </r>
    <r>
      <rPr>
        <b/>
        <sz val="12"/>
        <color indexed="8"/>
        <rFont val="Times New Roman"/>
        <family val="1"/>
      </rPr>
      <t xml:space="preserve"> Характеристика проблем, решаемых посредством мероприятий</t>
    </r>
    <r>
      <rPr>
        <sz val="12"/>
        <color indexed="8"/>
        <rFont val="Times New Roman"/>
        <family val="1"/>
      </rPr>
      <t xml:space="preserve">
    Мероприятия подпрограммы IV призваны повысить эффективность управления функционированием и развитием системы образования в городском округе Зарайск Московской области, обеспечить согласованность управленческих решений с целью реализации других подпрограмм.
    Мероприятия предусматривают обеспечение деятельности управления образования городского округа Зарайск Московской области; выполнения полномочий по контролю качества образования, лицензированию образовательных организаций, надзору и контролю за соблюдением законодательства в области образования. Мероприятия по методическому, информационному сопровождению в сфере образования.
 </t>
    </r>
  </si>
  <si>
    <t xml:space="preserve">      Реализация мероприятий подпрограммы IV будет осуществляться в соответствии с систематически изменяющимися требованиями и регионального законодательства Российской Федерации, регламентирующего сферу образования. В рамках административного статуса Реализация мероприятий подпрограммы VI будет осуществляться в соответствии с систематически изменяющимися требованиями и регионального законодательства Российской Федерации, регламентирующего сферу образования. В рамках административного статуса Министерства образования Московской области будет выполнено нормативное правовое регулирование образовательной, социально-экономической и финансовой деятельности в сфере образования.
     С целью принятия своевременных мер, обеспечивающих требования федерального законодательства по реформированию, модернизации и преобразованиям в сфере образования, будет организовано своевременное внесение необходимых изменений в настоящую государственную программу, жесткий контроль за целевым и эффективным использованием бюджетных средств, мониторинг исполнения всех мероприятий.
вления  образования городского округа Зарайск  Московской области будет выполнено нормативное правовое регулирование образовательной, социально-экономической и финансовой деятельности в сфере образования.
     С целью принятия своевременных мер, обеспечивающих требования областного законодательства по реформированию, модернизации и преобразованиям в сфере образования, будет организовано своевременное внесение необходимых изменений в настоящую муниципальную программу, жесткий контроль за целевым и эффективным использованием бюджетных средств, мониторинг исполнения всех мероприятий.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</si>
</sst>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horizontal="center"/>
    </xf>
    <xf numFmtId="2" fontId="47" fillId="0" borderId="0" xfId="0" applyNumberFormat="1" applyFont="1" applyAlignment="1">
      <alignment horizont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0">
      <selection activeCell="B24" sqref="B24:B26"/>
    </sheetView>
  </sheetViews>
  <sheetFormatPr defaultColWidth="9.140625" defaultRowHeight="15"/>
  <cols>
    <col min="1" max="1" width="6.140625" style="2" customWidth="1"/>
    <col min="2" max="2" width="25.421875" style="2" customWidth="1"/>
    <col min="3" max="3" width="19.8515625" style="2" customWidth="1"/>
    <col min="4" max="4" width="17.7109375" style="2" customWidth="1"/>
    <col min="5" max="5" width="10.28125" style="2" customWidth="1"/>
    <col min="6" max="6" width="8.8515625" style="2" customWidth="1"/>
    <col min="7" max="7" width="9.7109375" style="2" customWidth="1"/>
    <col min="8" max="11" width="9.140625" style="2" customWidth="1"/>
    <col min="12" max="12" width="0.13671875" style="2" customWidth="1"/>
    <col min="13" max="13" width="11.28125" style="2" customWidth="1"/>
    <col min="14" max="14" width="27.8515625" style="2" customWidth="1"/>
  </cols>
  <sheetData>
    <row r="1" spans="8:14" ht="15.75" customHeight="1">
      <c r="H1" s="34" t="s">
        <v>49</v>
      </c>
      <c r="I1" s="34"/>
      <c r="J1" s="34"/>
      <c r="K1" s="34"/>
      <c r="L1" s="34"/>
      <c r="M1" s="34"/>
      <c r="N1" s="34"/>
    </row>
    <row r="2" spans="2:13" ht="36.75" customHeight="1">
      <c r="B2" s="35" t="s">
        <v>51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15" customHeight="1">
      <c r="A3" s="32"/>
      <c r="B3" s="32" t="s">
        <v>0</v>
      </c>
      <c r="C3" s="32" t="s">
        <v>2</v>
      </c>
      <c r="D3" s="32" t="s">
        <v>1</v>
      </c>
      <c r="E3" s="32" t="s">
        <v>3</v>
      </c>
      <c r="F3" s="32" t="s">
        <v>4</v>
      </c>
      <c r="G3" s="36" t="s">
        <v>5</v>
      </c>
      <c r="H3" s="37"/>
      <c r="I3" s="37"/>
      <c r="J3" s="37"/>
      <c r="K3" s="38"/>
      <c r="L3" s="32">
        <v>0</v>
      </c>
      <c r="M3" s="32" t="s">
        <v>6</v>
      </c>
      <c r="N3" s="32" t="s">
        <v>7</v>
      </c>
    </row>
    <row r="4" spans="1:14" ht="63.75" customHeight="1">
      <c r="A4" s="33"/>
      <c r="B4" s="33"/>
      <c r="C4" s="33"/>
      <c r="D4" s="33"/>
      <c r="E4" s="33"/>
      <c r="F4" s="33"/>
      <c r="G4" s="25">
        <v>2018</v>
      </c>
      <c r="H4" s="25">
        <v>2019</v>
      </c>
      <c r="I4" s="25">
        <v>2020</v>
      </c>
      <c r="J4" s="25">
        <v>2021</v>
      </c>
      <c r="K4" s="25">
        <v>2022</v>
      </c>
      <c r="L4" s="33"/>
      <c r="M4" s="33"/>
      <c r="N4" s="33"/>
    </row>
    <row r="5" spans="1:14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/>
      <c r="M5" s="1">
        <v>12</v>
      </c>
      <c r="N5" s="1">
        <v>13</v>
      </c>
    </row>
    <row r="6" spans="1:14" s="10" customFormat="1" ht="21" customHeight="1">
      <c r="A6" s="29">
        <v>1</v>
      </c>
      <c r="B6" s="29" t="s">
        <v>13</v>
      </c>
      <c r="C6" s="29" t="s">
        <v>30</v>
      </c>
      <c r="D6" s="7" t="s">
        <v>8</v>
      </c>
      <c r="E6" s="7">
        <f>E7+E8</f>
        <v>7863</v>
      </c>
      <c r="F6" s="7">
        <f aca="true" t="shared" si="0" ref="F6:L6">F7+F8</f>
        <v>45325</v>
      </c>
      <c r="G6" s="24">
        <f t="shared" si="0"/>
        <v>10120</v>
      </c>
      <c r="H6" s="7">
        <f t="shared" si="0"/>
        <v>9282</v>
      </c>
      <c r="I6" s="7">
        <f t="shared" si="0"/>
        <v>8641</v>
      </c>
      <c r="J6" s="7">
        <f t="shared" si="0"/>
        <v>8641</v>
      </c>
      <c r="K6" s="7">
        <f t="shared" si="0"/>
        <v>8641</v>
      </c>
      <c r="L6" s="7">
        <f t="shared" si="0"/>
        <v>0</v>
      </c>
      <c r="M6" s="29" t="s">
        <v>26</v>
      </c>
      <c r="N6" s="29" t="s">
        <v>41</v>
      </c>
    </row>
    <row r="7" spans="1:14" s="10" customFormat="1" ht="36.75" customHeight="1">
      <c r="A7" s="30"/>
      <c r="B7" s="30"/>
      <c r="C7" s="30"/>
      <c r="D7" s="13" t="s">
        <v>9</v>
      </c>
      <c r="E7" s="7"/>
      <c r="F7" s="23">
        <f>G7+H7+I7+J7+K7</f>
        <v>0</v>
      </c>
      <c r="G7" s="24">
        <v>0</v>
      </c>
      <c r="H7" s="7">
        <v>0</v>
      </c>
      <c r="I7" s="7">
        <v>0</v>
      </c>
      <c r="J7" s="7">
        <v>0</v>
      </c>
      <c r="K7" s="7">
        <v>0</v>
      </c>
      <c r="L7" s="21"/>
      <c r="M7" s="30"/>
      <c r="N7" s="30"/>
    </row>
    <row r="8" spans="1:14" s="10" customFormat="1" ht="57.75" customHeight="1">
      <c r="A8" s="31"/>
      <c r="B8" s="31"/>
      <c r="C8" s="31"/>
      <c r="D8" s="7" t="s">
        <v>31</v>
      </c>
      <c r="E8" s="7">
        <v>7863</v>
      </c>
      <c r="F8" s="9">
        <f>G8+H8+I8+J8+K8</f>
        <v>45325</v>
      </c>
      <c r="G8" s="24">
        <v>10120</v>
      </c>
      <c r="H8" s="7">
        <v>9282</v>
      </c>
      <c r="I8" s="7">
        <v>8641</v>
      </c>
      <c r="J8" s="7">
        <v>8641</v>
      </c>
      <c r="K8" s="7">
        <v>8641</v>
      </c>
      <c r="L8" s="7">
        <v>0</v>
      </c>
      <c r="M8" s="31"/>
      <c r="N8" s="31"/>
    </row>
    <row r="9" spans="1:14" s="10" customFormat="1" ht="15" customHeight="1">
      <c r="A9" s="29">
        <v>2</v>
      </c>
      <c r="B9" s="29" t="s">
        <v>43</v>
      </c>
      <c r="C9" s="29" t="s">
        <v>34</v>
      </c>
      <c r="D9" s="7" t="s">
        <v>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20"/>
      <c r="M9" s="29" t="s">
        <v>26</v>
      </c>
      <c r="N9" s="29" t="s">
        <v>14</v>
      </c>
    </row>
    <row r="10" spans="1:14" s="10" customFormat="1" ht="40.5" customHeight="1">
      <c r="A10" s="30"/>
      <c r="B10" s="30"/>
      <c r="C10" s="30"/>
      <c r="D10" s="7" t="s">
        <v>9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21"/>
      <c r="M10" s="30"/>
      <c r="N10" s="30"/>
    </row>
    <row r="11" spans="1:14" s="10" customFormat="1" ht="94.5" customHeight="1">
      <c r="A11" s="31"/>
      <c r="B11" s="31"/>
      <c r="C11" s="31"/>
      <c r="D11" s="7" t="s">
        <v>32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22"/>
      <c r="M11" s="31"/>
      <c r="N11" s="31"/>
    </row>
    <row r="12" spans="1:14" ht="15" customHeight="1">
      <c r="A12" s="26">
        <v>3</v>
      </c>
      <c r="B12" s="26" t="s">
        <v>15</v>
      </c>
      <c r="C12" s="29" t="s">
        <v>29</v>
      </c>
      <c r="D12" s="1" t="s">
        <v>8</v>
      </c>
      <c r="E12" s="1">
        <f>E13+E14</f>
        <v>5491</v>
      </c>
      <c r="F12" s="1">
        <f aca="true" t="shared" si="1" ref="F12:L12">F13+F14</f>
        <v>33622</v>
      </c>
      <c r="G12" s="1">
        <f t="shared" si="1"/>
        <v>6546</v>
      </c>
      <c r="H12" s="1">
        <f t="shared" si="1"/>
        <v>6769</v>
      </c>
      <c r="I12" s="1">
        <f t="shared" si="1"/>
        <v>6769</v>
      </c>
      <c r="J12" s="1">
        <f t="shared" si="1"/>
        <v>6769</v>
      </c>
      <c r="K12" s="1">
        <f t="shared" si="1"/>
        <v>6769</v>
      </c>
      <c r="L12" s="1">
        <f t="shared" si="1"/>
        <v>0</v>
      </c>
      <c r="M12" s="29" t="s">
        <v>26</v>
      </c>
      <c r="N12" s="26" t="s">
        <v>41</v>
      </c>
    </row>
    <row r="13" spans="1:14" ht="43.5" customHeight="1">
      <c r="A13" s="27"/>
      <c r="B13" s="27"/>
      <c r="C13" s="30"/>
      <c r="D13" s="1" t="s">
        <v>9</v>
      </c>
      <c r="E13" s="1">
        <v>0</v>
      </c>
      <c r="F13" s="1">
        <f aca="true" t="shared" si="2" ref="F13:F26">G13+H13+I13+J13+K13</f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8"/>
      <c r="M13" s="30"/>
      <c r="N13" s="27"/>
    </row>
    <row r="14" spans="1:14" ht="57" customHeight="1">
      <c r="A14" s="28"/>
      <c r="B14" s="28"/>
      <c r="C14" s="31"/>
      <c r="D14" s="12" t="s">
        <v>32</v>
      </c>
      <c r="E14" s="1">
        <v>5491</v>
      </c>
      <c r="F14" s="1">
        <f t="shared" si="2"/>
        <v>33622</v>
      </c>
      <c r="G14" s="1">
        <v>6546</v>
      </c>
      <c r="H14" s="1">
        <v>6769</v>
      </c>
      <c r="I14" s="1">
        <v>6769</v>
      </c>
      <c r="J14" s="1">
        <v>6769</v>
      </c>
      <c r="K14" s="1">
        <v>6769</v>
      </c>
      <c r="L14" s="19">
        <v>0</v>
      </c>
      <c r="M14" s="31"/>
      <c r="N14" s="28"/>
    </row>
    <row r="15" spans="1:14" ht="15" customHeight="1" hidden="1">
      <c r="A15" s="26"/>
      <c r="B15" s="26"/>
      <c r="C15" s="29"/>
      <c r="D15" s="1"/>
      <c r="E15" s="1"/>
      <c r="F15" s="1"/>
      <c r="G15" s="1"/>
      <c r="H15" s="1"/>
      <c r="I15" s="1"/>
      <c r="J15" s="1"/>
      <c r="K15" s="1"/>
      <c r="L15" s="17"/>
      <c r="M15" s="29"/>
      <c r="N15" s="26"/>
    </row>
    <row r="16" spans="1:14" ht="45" customHeight="1" hidden="1">
      <c r="A16" s="27"/>
      <c r="B16" s="27"/>
      <c r="C16" s="30"/>
      <c r="D16" s="1"/>
      <c r="E16" s="1"/>
      <c r="F16" s="1"/>
      <c r="G16" s="1"/>
      <c r="H16" s="1"/>
      <c r="I16" s="1"/>
      <c r="J16" s="1"/>
      <c r="K16" s="1"/>
      <c r="L16" s="18"/>
      <c r="M16" s="30"/>
      <c r="N16" s="27"/>
    </row>
    <row r="17" spans="1:14" ht="63.75" customHeight="1" hidden="1">
      <c r="A17" s="28"/>
      <c r="B17" s="28"/>
      <c r="C17" s="31"/>
      <c r="D17" s="1"/>
      <c r="E17" s="1"/>
      <c r="F17" s="1"/>
      <c r="G17" s="1"/>
      <c r="H17" s="1"/>
      <c r="I17" s="1"/>
      <c r="J17" s="1"/>
      <c r="K17" s="1"/>
      <c r="L17" s="19"/>
      <c r="M17" s="31"/>
      <c r="N17" s="28"/>
    </row>
    <row r="18" spans="1:14" ht="15" customHeight="1">
      <c r="A18" s="26">
        <v>4</v>
      </c>
      <c r="B18" s="26" t="s">
        <v>35</v>
      </c>
      <c r="C18" s="29" t="s">
        <v>30</v>
      </c>
      <c r="D18" s="1" t="s">
        <v>8</v>
      </c>
      <c r="E18" s="1">
        <f>E19+E20</f>
        <v>26756</v>
      </c>
      <c r="F18" s="1">
        <f t="shared" si="2"/>
        <v>129891</v>
      </c>
      <c r="G18" s="1">
        <f aca="true" t="shared" si="3" ref="G18:L18">G19+G20</f>
        <v>29891</v>
      </c>
      <c r="H18" s="1">
        <f t="shared" si="3"/>
        <v>25000</v>
      </c>
      <c r="I18" s="1">
        <f t="shared" si="3"/>
        <v>25000</v>
      </c>
      <c r="J18" s="1">
        <f t="shared" si="3"/>
        <v>25000</v>
      </c>
      <c r="K18" s="1">
        <f t="shared" si="3"/>
        <v>25000</v>
      </c>
      <c r="L18" s="1">
        <f t="shared" si="3"/>
        <v>0</v>
      </c>
      <c r="M18" s="29" t="s">
        <v>26</v>
      </c>
      <c r="N18" s="26" t="s">
        <v>42</v>
      </c>
    </row>
    <row r="19" spans="1:14" ht="39.75" customHeight="1">
      <c r="A19" s="27"/>
      <c r="B19" s="27"/>
      <c r="C19" s="30"/>
      <c r="D19" s="1" t="s">
        <v>9</v>
      </c>
      <c r="E19" s="1">
        <v>0</v>
      </c>
      <c r="F19" s="1">
        <f t="shared" si="2"/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8"/>
      <c r="M19" s="30"/>
      <c r="N19" s="27"/>
    </row>
    <row r="20" spans="1:14" ht="58.5" customHeight="1">
      <c r="A20" s="28"/>
      <c r="B20" s="28"/>
      <c r="C20" s="31"/>
      <c r="D20" s="1" t="s">
        <v>31</v>
      </c>
      <c r="E20" s="1">
        <v>26756</v>
      </c>
      <c r="F20" s="1">
        <f t="shared" si="2"/>
        <v>129891</v>
      </c>
      <c r="G20" s="1">
        <v>29891</v>
      </c>
      <c r="H20" s="1">
        <v>25000</v>
      </c>
      <c r="I20" s="1">
        <v>25000</v>
      </c>
      <c r="J20" s="1">
        <v>25000</v>
      </c>
      <c r="K20" s="1">
        <v>25000</v>
      </c>
      <c r="L20" s="19">
        <v>0</v>
      </c>
      <c r="M20" s="31"/>
      <c r="N20" s="28"/>
    </row>
    <row r="21" spans="1:14" ht="0.75" customHeight="1">
      <c r="A21" s="26" t="s">
        <v>11</v>
      </c>
      <c r="B21" s="26" t="s">
        <v>16</v>
      </c>
      <c r="C21" s="29" t="s">
        <v>12</v>
      </c>
      <c r="D21" s="1" t="s">
        <v>8</v>
      </c>
      <c r="E21" s="1">
        <f>E22+E23</f>
        <v>0</v>
      </c>
      <c r="F21" s="1">
        <f aca="true" t="shared" si="4" ref="F21:K21">F22+F23</f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7"/>
      <c r="M21" s="29" t="s">
        <v>26</v>
      </c>
      <c r="N21" s="26"/>
    </row>
    <row r="22" spans="1:14" ht="36" customHeight="1" hidden="1">
      <c r="A22" s="27"/>
      <c r="B22" s="27"/>
      <c r="C22" s="30"/>
      <c r="D22" s="1" t="s">
        <v>9</v>
      </c>
      <c r="E22" s="1"/>
      <c r="F22" s="1">
        <f t="shared" si="2"/>
        <v>0</v>
      </c>
      <c r="G22" s="1"/>
      <c r="H22" s="1"/>
      <c r="I22" s="1"/>
      <c r="J22" s="1"/>
      <c r="K22" s="1"/>
      <c r="L22" s="18"/>
      <c r="M22" s="30"/>
      <c r="N22" s="27"/>
    </row>
    <row r="23" spans="1:14" ht="66" customHeight="1" hidden="1">
      <c r="A23" s="28"/>
      <c r="B23" s="28"/>
      <c r="C23" s="31"/>
      <c r="D23" s="12" t="s">
        <v>10</v>
      </c>
      <c r="E23" s="1">
        <v>0</v>
      </c>
      <c r="F23" s="1">
        <v>0</v>
      </c>
      <c r="G23" s="1">
        <v>0</v>
      </c>
      <c r="H23" s="1"/>
      <c r="I23" s="1"/>
      <c r="J23" s="1"/>
      <c r="K23" s="1"/>
      <c r="L23" s="19"/>
      <c r="M23" s="31"/>
      <c r="N23" s="28"/>
    </row>
    <row r="24" spans="1:14" ht="15" customHeight="1" hidden="1">
      <c r="A24" s="26">
        <v>5</v>
      </c>
      <c r="B24" s="26" t="s">
        <v>36</v>
      </c>
      <c r="C24" s="29" t="s">
        <v>29</v>
      </c>
      <c r="D24" s="1" t="s">
        <v>8</v>
      </c>
      <c r="E24" s="1">
        <f>E25+E26</f>
        <v>0</v>
      </c>
      <c r="F24" s="1">
        <f aca="true" t="shared" si="5" ref="F24:K24">F25+F26</f>
        <v>11096</v>
      </c>
      <c r="G24" s="1">
        <f t="shared" si="5"/>
        <v>1900</v>
      </c>
      <c r="H24" s="1">
        <f t="shared" si="5"/>
        <v>2299</v>
      </c>
      <c r="I24" s="1">
        <f t="shared" si="5"/>
        <v>2299</v>
      </c>
      <c r="J24" s="1">
        <f t="shared" si="5"/>
        <v>2299</v>
      </c>
      <c r="K24" s="1">
        <f t="shared" si="5"/>
        <v>2299</v>
      </c>
      <c r="L24" s="17"/>
      <c r="M24" s="26" t="s">
        <v>25</v>
      </c>
      <c r="N24" s="26" t="s">
        <v>42</v>
      </c>
    </row>
    <row r="25" spans="1:14" ht="39" customHeight="1" hidden="1">
      <c r="A25" s="27"/>
      <c r="B25" s="27"/>
      <c r="C25" s="30"/>
      <c r="D25" s="12" t="s">
        <v>9</v>
      </c>
      <c r="E25" s="1">
        <v>0</v>
      </c>
      <c r="F25" s="1">
        <v>0</v>
      </c>
      <c r="G25" s="1">
        <v>0</v>
      </c>
      <c r="H25" s="1"/>
      <c r="I25" s="1"/>
      <c r="J25" s="1"/>
      <c r="K25" s="1"/>
      <c r="L25" s="18"/>
      <c r="M25" s="27"/>
      <c r="N25" s="27"/>
    </row>
    <row r="26" spans="1:14" ht="66" customHeight="1">
      <c r="A26" s="28"/>
      <c r="B26" s="28"/>
      <c r="C26" s="31"/>
      <c r="D26" s="12" t="s">
        <v>32</v>
      </c>
      <c r="E26" s="1">
        <v>0</v>
      </c>
      <c r="F26" s="1">
        <f t="shared" si="2"/>
        <v>11096</v>
      </c>
      <c r="G26" s="1">
        <v>1900</v>
      </c>
      <c r="H26" s="1">
        <v>2299</v>
      </c>
      <c r="I26" s="1">
        <v>2299</v>
      </c>
      <c r="J26" s="1">
        <v>2299</v>
      </c>
      <c r="K26" s="1">
        <v>2299</v>
      </c>
      <c r="L26" s="19"/>
      <c r="M26" s="28"/>
      <c r="N26" s="28"/>
    </row>
    <row r="27" spans="1:14" s="4" customFormat="1" ht="52.5" customHeight="1" hidden="1">
      <c r="A27" s="5"/>
      <c r="B27" s="5"/>
      <c r="C27" s="6"/>
      <c r="D27" s="3" t="s">
        <v>10</v>
      </c>
      <c r="E27" s="3"/>
      <c r="F27" s="3"/>
      <c r="G27" s="3"/>
      <c r="H27" s="3"/>
      <c r="I27" s="3"/>
      <c r="J27" s="3"/>
      <c r="K27" s="3"/>
      <c r="L27" s="6"/>
      <c r="M27" s="6"/>
      <c r="N27" s="8"/>
    </row>
    <row r="28" spans="1:14" s="15" customFormat="1" ht="15" customHeight="1">
      <c r="A28" s="39"/>
      <c r="B28" s="39" t="s">
        <v>52</v>
      </c>
      <c r="C28" s="39" t="s">
        <v>29</v>
      </c>
      <c r="D28" s="14" t="s">
        <v>8</v>
      </c>
      <c r="E28" s="14">
        <f>E29+E30</f>
        <v>439868</v>
      </c>
      <c r="F28" s="14">
        <f>SUM(G28:K28)</f>
        <v>219934</v>
      </c>
      <c r="G28" s="14">
        <f>G29+G30</f>
        <v>48457</v>
      </c>
      <c r="H28" s="14">
        <f>H29+H30</f>
        <v>43350</v>
      </c>
      <c r="I28" s="14">
        <f>I29+I30</f>
        <v>42709</v>
      </c>
      <c r="J28" s="14">
        <f>J29+J30</f>
        <v>42709</v>
      </c>
      <c r="K28" s="14">
        <f>K29+K30</f>
        <v>42709</v>
      </c>
      <c r="L28" s="14" t="e">
        <f>#REF!+#REF!+#REF!+#REF!</f>
        <v>#REF!</v>
      </c>
      <c r="M28" s="39"/>
      <c r="N28" s="39"/>
    </row>
    <row r="29" spans="1:14" s="15" customFormat="1" ht="40.5" customHeight="1">
      <c r="A29" s="40"/>
      <c r="B29" s="40"/>
      <c r="C29" s="40"/>
      <c r="D29" s="16" t="s">
        <v>9</v>
      </c>
      <c r="E29" s="14">
        <f>SUM(F29:K29)</f>
        <v>0</v>
      </c>
      <c r="F29" s="14">
        <f aca="true" t="shared" si="6" ref="F29:K29">F19+F13+F10+F7</f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 t="e">
        <f>#REF!+#REF!+#REF!</f>
        <v>#REF!</v>
      </c>
      <c r="M29" s="40"/>
      <c r="N29" s="40"/>
    </row>
    <row r="30" spans="1:14" s="15" customFormat="1" ht="64.5" customHeight="1">
      <c r="A30" s="41"/>
      <c r="B30" s="41"/>
      <c r="C30" s="41"/>
      <c r="D30" s="16" t="s">
        <v>33</v>
      </c>
      <c r="E30" s="14">
        <f>SUM(F30:K30)</f>
        <v>439868</v>
      </c>
      <c r="F30" s="14">
        <f aca="true" t="shared" si="7" ref="F30:K30">F26+F20+F14+F11+F8</f>
        <v>219934</v>
      </c>
      <c r="G30" s="14">
        <f t="shared" si="7"/>
        <v>48457</v>
      </c>
      <c r="H30" s="14">
        <f t="shared" si="7"/>
        <v>43350</v>
      </c>
      <c r="I30" s="14">
        <f t="shared" si="7"/>
        <v>42709</v>
      </c>
      <c r="J30" s="14">
        <f t="shared" si="7"/>
        <v>42709</v>
      </c>
      <c r="K30" s="14">
        <f t="shared" si="7"/>
        <v>42709</v>
      </c>
      <c r="L30" s="14" t="e">
        <f>#REF!+#REF!+#REF!+#REF!</f>
        <v>#REF!</v>
      </c>
      <c r="M30" s="41"/>
      <c r="N30" s="41"/>
    </row>
  </sheetData>
  <sheetProtection/>
  <mergeCells count="52">
    <mergeCell ref="A15:A17"/>
    <mergeCell ref="B15:B17"/>
    <mergeCell ref="C15:C17"/>
    <mergeCell ref="A28:A30"/>
    <mergeCell ref="B28:B30"/>
    <mergeCell ref="C28:C30"/>
    <mergeCell ref="C18:C20"/>
    <mergeCell ref="A24:A26"/>
    <mergeCell ref="B24:B26"/>
    <mergeCell ref="C24:C26"/>
    <mergeCell ref="N28:N30"/>
    <mergeCell ref="A18:A20"/>
    <mergeCell ref="B18:B20"/>
    <mergeCell ref="A21:A23"/>
    <mergeCell ref="B21:B23"/>
    <mergeCell ref="C21:C23"/>
    <mergeCell ref="M28:M30"/>
    <mergeCell ref="N21:N23"/>
    <mergeCell ref="M24:M26"/>
    <mergeCell ref="N24:N26"/>
    <mergeCell ref="C6:C8"/>
    <mergeCell ref="M6:M8"/>
    <mergeCell ref="M15:M17"/>
    <mergeCell ref="N15:N17"/>
    <mergeCell ref="N6:N8"/>
    <mergeCell ref="C9:C11"/>
    <mergeCell ref="M21:M23"/>
    <mergeCell ref="N9:N11"/>
    <mergeCell ref="M18:M20"/>
    <mergeCell ref="N18:N20"/>
    <mergeCell ref="M9:M11"/>
    <mergeCell ref="H1:N1"/>
    <mergeCell ref="B2:M2"/>
    <mergeCell ref="G3:K3"/>
    <mergeCell ref="M3:M4"/>
    <mergeCell ref="B6:B8"/>
    <mergeCell ref="A3:A4"/>
    <mergeCell ref="B3:B4"/>
    <mergeCell ref="C3:C4"/>
    <mergeCell ref="D3:D4"/>
    <mergeCell ref="E3:E4"/>
    <mergeCell ref="F3:F4"/>
    <mergeCell ref="A12:A14"/>
    <mergeCell ref="B12:B14"/>
    <mergeCell ref="C12:C14"/>
    <mergeCell ref="M12:M14"/>
    <mergeCell ref="N12:N14"/>
    <mergeCell ref="N3:N4"/>
    <mergeCell ref="L3:L4"/>
    <mergeCell ref="A6:A8"/>
    <mergeCell ref="A9:A11"/>
    <mergeCell ref="B9:B11"/>
  </mergeCells>
  <printOptions/>
  <pageMargins left="0.5118110236220472" right="0.5118110236220472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9">
      <selection activeCell="A12" sqref="A12:I12"/>
    </sheetView>
  </sheetViews>
  <sheetFormatPr defaultColWidth="9.140625" defaultRowHeight="15"/>
  <cols>
    <col min="1" max="1" width="27.57421875" style="0" customWidth="1"/>
    <col min="2" max="2" width="12.8515625" style="0" customWidth="1"/>
    <col min="3" max="3" width="16.8515625" style="0" customWidth="1"/>
  </cols>
  <sheetData>
    <row r="1" spans="5:9" ht="15">
      <c r="E1" s="48" t="s">
        <v>48</v>
      </c>
      <c r="F1" s="48"/>
      <c r="G1" s="48"/>
      <c r="H1" s="48"/>
      <c r="I1" s="48"/>
    </row>
    <row r="2" spans="1:9" ht="38.2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</row>
    <row r="3" spans="1:9" ht="28.5" customHeight="1">
      <c r="A3" s="11" t="s">
        <v>17</v>
      </c>
      <c r="B3" s="57" t="s">
        <v>44</v>
      </c>
      <c r="C3" s="57"/>
      <c r="D3" s="57"/>
      <c r="E3" s="57"/>
      <c r="F3" s="57"/>
      <c r="G3" s="57"/>
      <c r="H3" s="57"/>
      <c r="I3" s="58"/>
    </row>
    <row r="4" spans="1:9" ht="24" customHeight="1">
      <c r="A4" s="52" t="s">
        <v>46</v>
      </c>
      <c r="B4" s="26" t="s">
        <v>18</v>
      </c>
      <c r="C4" s="26" t="s">
        <v>19</v>
      </c>
      <c r="D4" s="42" t="s">
        <v>20</v>
      </c>
      <c r="E4" s="43"/>
      <c r="F4" s="43"/>
      <c r="G4" s="43"/>
      <c r="H4" s="43"/>
      <c r="I4" s="44"/>
    </row>
    <row r="5" spans="1:9" ht="28.5" customHeight="1">
      <c r="A5" s="53"/>
      <c r="B5" s="28"/>
      <c r="C5" s="28"/>
      <c r="D5" s="1" t="s">
        <v>21</v>
      </c>
      <c r="E5" s="1" t="s">
        <v>27</v>
      </c>
      <c r="F5" s="1" t="s">
        <v>28</v>
      </c>
      <c r="G5" s="1" t="s">
        <v>37</v>
      </c>
      <c r="H5" s="1" t="s">
        <v>38</v>
      </c>
      <c r="I5" s="1" t="s">
        <v>22</v>
      </c>
    </row>
    <row r="6" spans="1:9" ht="33" customHeight="1">
      <c r="A6" s="53"/>
      <c r="B6" s="26" t="s">
        <v>39</v>
      </c>
      <c r="C6" s="12" t="s">
        <v>23</v>
      </c>
      <c r="D6" s="1">
        <f>D8</f>
        <v>48457</v>
      </c>
      <c r="E6" s="1">
        <f>'Пер меропр Обесп  '!H28</f>
        <v>43350</v>
      </c>
      <c r="F6" s="1">
        <f>'Пер меропр Обесп  '!I28</f>
        <v>42709</v>
      </c>
      <c r="G6" s="1">
        <f>'Пер меропр Обесп  '!J28</f>
        <v>42709</v>
      </c>
      <c r="H6" s="1">
        <f>'Пер меропр Обесп  '!K28</f>
        <v>42709</v>
      </c>
      <c r="I6" s="1">
        <f>D6+E6+F6+G6+H6</f>
        <v>219934</v>
      </c>
    </row>
    <row r="7" spans="1:9" ht="30" customHeight="1">
      <c r="A7" s="53"/>
      <c r="B7" s="55"/>
      <c r="C7" s="12" t="s">
        <v>24</v>
      </c>
      <c r="D7" s="1">
        <f>'Пер меропр Обесп  '!G29</f>
        <v>0</v>
      </c>
      <c r="E7" s="1">
        <f>'Пер меропр Обесп  '!H29</f>
        <v>0</v>
      </c>
      <c r="F7" s="1">
        <f>'Пер меропр Обесп  '!I29</f>
        <v>0</v>
      </c>
      <c r="G7" s="1">
        <f>'Пер меропр Обесп  '!J29</f>
        <v>0</v>
      </c>
      <c r="H7" s="1">
        <f>'Пер меропр Обесп  '!K29</f>
        <v>0</v>
      </c>
      <c r="I7" s="1">
        <f>D7+E7+F7+G7+H7</f>
        <v>0</v>
      </c>
    </row>
    <row r="8" spans="1:9" ht="36">
      <c r="A8" s="54"/>
      <c r="B8" s="56"/>
      <c r="C8" s="1" t="s">
        <v>40</v>
      </c>
      <c r="D8" s="1">
        <f>'Пер меропр Обесп  '!G30</f>
        <v>48457</v>
      </c>
      <c r="E8" s="1">
        <f>'Пер меропр Обесп  '!H30</f>
        <v>43350</v>
      </c>
      <c r="F8" s="1">
        <f>'Пер меропр Обесп  '!I30</f>
        <v>42709</v>
      </c>
      <c r="G8" s="1">
        <f>'Пер меропр Обесп  '!J30</f>
        <v>42709</v>
      </c>
      <c r="H8" s="1">
        <f>'Пер меропр Обесп  '!K30</f>
        <v>42709</v>
      </c>
      <c r="I8" s="1">
        <f>D8+E8+F8+G8+H8</f>
        <v>219934</v>
      </c>
    </row>
    <row r="9" ht="62.25" customHeight="1"/>
    <row r="10" spans="1:9" ht="135.75" customHeight="1">
      <c r="A10" s="45" t="s">
        <v>53</v>
      </c>
      <c r="B10" s="45"/>
      <c r="C10" s="45"/>
      <c r="D10" s="45"/>
      <c r="E10" s="45"/>
      <c r="F10" s="45"/>
      <c r="G10" s="45"/>
      <c r="H10" s="45"/>
      <c r="I10" s="45"/>
    </row>
    <row r="11" spans="1:9" ht="61.5" customHeight="1">
      <c r="A11" s="49" t="s">
        <v>45</v>
      </c>
      <c r="B11" s="49"/>
      <c r="C11" s="49"/>
      <c r="D11" s="49"/>
      <c r="E11" s="49"/>
      <c r="F11" s="49"/>
      <c r="G11" s="49"/>
      <c r="H11" s="49"/>
      <c r="I11" s="49"/>
    </row>
    <row r="12" spans="1:9" ht="299.25" customHeight="1">
      <c r="A12" s="50" t="s">
        <v>54</v>
      </c>
      <c r="B12" s="50"/>
      <c r="C12" s="50"/>
      <c r="D12" s="50"/>
      <c r="E12" s="50"/>
      <c r="F12" s="50"/>
      <c r="G12" s="50"/>
      <c r="H12" s="50"/>
      <c r="I12" s="50"/>
    </row>
    <row r="13" spans="1:9" ht="15.75">
      <c r="A13" s="46"/>
      <c r="B13" s="46"/>
      <c r="C13" s="46"/>
      <c r="D13" s="46"/>
      <c r="E13" s="46"/>
      <c r="F13" s="46"/>
      <c r="G13" s="46"/>
      <c r="H13" s="46"/>
      <c r="I13" s="46"/>
    </row>
    <row r="14" spans="1:9" ht="75" customHeight="1">
      <c r="A14" s="47" t="s">
        <v>47</v>
      </c>
      <c r="B14" s="47"/>
      <c r="C14" s="47"/>
      <c r="D14" s="47"/>
      <c r="E14" s="47"/>
      <c r="F14" s="47"/>
      <c r="G14" s="47"/>
      <c r="H14" s="47"/>
      <c r="I14" s="47"/>
    </row>
  </sheetData>
  <sheetProtection/>
  <mergeCells count="13">
    <mergeCell ref="B3:I3"/>
    <mergeCell ref="B4:B5"/>
    <mergeCell ref="C4:C5"/>
    <mergeCell ref="D4:I4"/>
    <mergeCell ref="A10:I10"/>
    <mergeCell ref="A13:I13"/>
    <mergeCell ref="A14:I14"/>
    <mergeCell ref="E1:I1"/>
    <mergeCell ref="A11:I11"/>
    <mergeCell ref="A12:I12"/>
    <mergeCell ref="A2:I2"/>
    <mergeCell ref="A4:A8"/>
    <mergeCell ref="B6:B8"/>
  </mergeCells>
  <printOptions/>
  <pageMargins left="0.7086614173228347" right="0.7086614173228347" top="0.35433070866141736" bottom="0.35433070866141736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2019-03-29T11:08:55Z</dcterms:modified>
  <cp:category/>
  <cp:version/>
  <cp:contentType/>
  <cp:contentStatus/>
</cp:coreProperties>
</file>