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ОД ПАСПОРТ" sheetId="1" r:id="rId1"/>
    <sheet name="расчеты" sheetId="2" r:id="rId2"/>
  </sheets>
  <calcPr calcId="145621" refMode="R1C1"/>
</workbook>
</file>

<file path=xl/calcChain.xml><?xml version="1.0" encoding="utf-8"?>
<calcChain xmlns="http://schemas.openxmlformats.org/spreadsheetml/2006/main">
  <c r="E32" i="1" l="1"/>
  <c r="C32" i="1"/>
  <c r="G28" i="1"/>
  <c r="H28" i="1"/>
  <c r="F28" i="1"/>
  <c r="E28" i="1"/>
  <c r="C28" i="1"/>
  <c r="D14" i="2"/>
  <c r="D10" i="1" s="1"/>
  <c r="E14" i="2"/>
  <c r="F14" i="2"/>
  <c r="F10" i="1" s="1"/>
  <c r="G14" i="2"/>
  <c r="G10" i="1" s="1"/>
  <c r="H14" i="2"/>
  <c r="H10" i="1" s="1"/>
  <c r="D9" i="2"/>
  <c r="D9" i="1" s="1"/>
  <c r="E9" i="2"/>
  <c r="E9" i="1" s="1"/>
  <c r="F9" i="2"/>
  <c r="F9" i="1" s="1"/>
  <c r="G9" i="2"/>
  <c r="G9" i="1" s="1"/>
  <c r="H9" i="2"/>
  <c r="H9" i="1" s="1"/>
  <c r="C11" i="2"/>
  <c r="C12" i="2"/>
  <c r="C13" i="2"/>
  <c r="C15" i="2"/>
  <c r="C16" i="2"/>
  <c r="C17" i="2"/>
  <c r="C18" i="2"/>
  <c r="C10" i="2"/>
  <c r="E19" i="2" l="1"/>
  <c r="E10" i="1"/>
  <c r="E11" i="1" s="1"/>
  <c r="C14" i="2"/>
  <c r="C10" i="1" s="1"/>
  <c r="H11" i="1"/>
  <c r="G19" i="2"/>
  <c r="G11" i="1"/>
  <c r="C9" i="2"/>
  <c r="C9" i="1" s="1"/>
  <c r="F19" i="2"/>
  <c r="F11" i="1"/>
  <c r="H19" i="2"/>
  <c r="D11" i="1"/>
  <c r="D19" i="2"/>
  <c r="C11" i="1" l="1"/>
  <c r="C19" i="2"/>
</calcChain>
</file>

<file path=xl/sharedStrings.xml><?xml version="1.0" encoding="utf-8"?>
<sst xmlns="http://schemas.openxmlformats.org/spreadsheetml/2006/main" count="98" uniqueCount="55">
  <si>
    <t xml:space="preserve">Управление  образования администрации Зарайского муниципального района
</t>
  </si>
  <si>
    <t xml:space="preserve">Расходы (тыс. рублей)
</t>
  </si>
  <si>
    <t>2014 год</t>
  </si>
  <si>
    <t>2015 год</t>
  </si>
  <si>
    <t>2016 год</t>
  </si>
  <si>
    <t>2017 год</t>
  </si>
  <si>
    <t>2018 год</t>
  </si>
  <si>
    <t>Средства бюджета Зарайского муниципального района</t>
  </si>
  <si>
    <t xml:space="preserve">Цель программы 
</t>
  </si>
  <si>
    <t>Обеспечение доступного качественного образования и успешной социализации детей и молодёжи Зарайского района Московской области</t>
  </si>
  <si>
    <t>Координатор муниципальной программы</t>
  </si>
  <si>
    <t xml:space="preserve">Муниципальный  заказчик программы 
</t>
  </si>
  <si>
    <t>Перечень подпрограмм муниципальной программы</t>
  </si>
  <si>
    <t xml:space="preserve">Подпрограмма I «Дошкольное образование».
Подпрограмма II «Общее образование».
Подпрограмма III «Дополнительное образование, воспитание и психолого-социальное сопровождение детей».
Подпрограмма IV «Обеспечивающая подпрограмма»
</t>
  </si>
  <si>
    <t xml:space="preserve">Источники финансового обеспечения программы по годам реализации и главным распорядителям бюджетных средств,
в том числе по годам:
</t>
  </si>
  <si>
    <t>Планируемые результаты реализации Программы</t>
  </si>
  <si>
    <t>Качан П.А., первый заместитель главы администрации Зарайского муниципального района Московской области</t>
  </si>
  <si>
    <t>Всего</t>
  </si>
  <si>
    <t>Средства бюджета Московской области</t>
  </si>
  <si>
    <t>Всего, в том числе по годам</t>
  </si>
  <si>
    <t>Паспорт муниципальной  программы Зарайского муниципального района «Образование Зарайского муниципального района » на 2014 - 2018 годы</t>
  </si>
  <si>
    <t>Дошкольное</t>
  </si>
  <si>
    <t>Общее</t>
  </si>
  <si>
    <t>Дополнительное</t>
  </si>
  <si>
    <t>Обеспечивающая</t>
  </si>
  <si>
    <t>Снижение количества преступлений, совершенных несовершеннолетними, или при их участии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</si>
  <si>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</si>
  <si>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</si>
  <si>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</si>
  <si>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-</t>
  </si>
  <si>
    <t>Доля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</si>
  <si>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</si>
  <si>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Повышение доли педагогических и руководящих работников муниципальных 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</si>
  <si>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</si>
  <si>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Доля учащихся, занимающихся физической культурой и спортом во внеурочное время, за исключением дошкольного образования, в общей численности учащихся школьного возраста, проживающих в сельской местности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</si>
  <si>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</si>
  <si>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Доля детей, привлекаемых к участию в творческих мероприятиях, от общего числа детей:**</t>
  </si>
  <si>
    <t>Доля победителей и призеров творческих олимпиад, конкурсов и фестивалей межрегионального, федерального  и международного уровня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</si>
  <si>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**</t>
  </si>
  <si>
    <t>Доля детей (от 5 до 18 лет), охваченных дополнительным образованием технической направленности</t>
  </si>
  <si>
    <t>Доля обучающихся общеобразовательных организаций,  употребляющих наркотические средства и психотропные вещества, выявленных в результате проведения профилактических диагностических мероприятий, в соответствии с законодательством Российской Федерации</t>
  </si>
  <si>
    <t>Количество построенных общеобразовательных организаций по годам реализации программы, в том числе за счет внебюджетных источников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</si>
  <si>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</si>
  <si>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Отношение среднемесячной заработной платы педагогических работников муниципальных организаций дошкольного образования   к среднемесячной заработной плате в общеобразовательных организациях в Московской области 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</si>
  <si>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</t>
  </si>
  <si>
    <t>Отношение средней заработной платы педагогических работников 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</t>
  </si>
  <si>
    <t>в сфере образования</t>
  </si>
  <si>
    <t>в сфере культуры</t>
  </si>
  <si>
    <t>в сфере культуры и спорта</t>
  </si>
  <si>
    <t>Доля обучающихся во вторую смену</t>
  </si>
  <si>
    <t>Доля обучающихся государственных (муниципальных)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</si>
  <si>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муниципальных общеобразо-вательных организациях****</t>
  </si>
  <si>
    <t xml:space="preserve">Доля обучающихся в муниципальных обшеобразовательных учреждениях, прошедших добровольное тестирование, с целью выявления лиц, допускающих немедицинское потребление наркотических средств к общему количеству обучающихся в муниципальных образовательных учреждениях
</t>
  </si>
  <si>
    <t>Приложение к муниципальной программе "Образование Зарайского муниципального района на 2014-2018 годы" (утверждено постановлением администрации от               №_________)</t>
  </si>
  <si>
    <t>Основные результаты реализации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</si>
</sst>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topLeftCell="B1" zoomScale="130" zoomScaleNormal="130" workbookViewId="0">
      <selection activeCell="C6" sqref="C6:H6"/>
    </sheetView>
  </sheetViews>
  <sheetFormatPr defaultRowHeight="15" x14ac:dyDescent="0.25"/>
  <cols>
    <col min="1" max="1" width="4.140625" customWidth="1"/>
    <col min="2" max="2" width="61" customWidth="1"/>
    <col min="3" max="3" width="11" customWidth="1"/>
    <col min="4" max="4" width="10" customWidth="1"/>
    <col min="5" max="5" width="10.5703125" customWidth="1"/>
    <col min="6" max="6" width="11" customWidth="1"/>
    <col min="7" max="7" width="10.7109375" customWidth="1"/>
    <col min="8" max="8" width="11.140625" customWidth="1"/>
  </cols>
  <sheetData>
    <row r="1" spans="2:14" ht="51.75" customHeight="1" x14ac:dyDescent="0.25">
      <c r="D1" s="24" t="s">
        <v>53</v>
      </c>
      <c r="E1" s="24"/>
      <c r="F1" s="24"/>
      <c r="G1" s="24"/>
      <c r="H1" s="24"/>
    </row>
    <row r="2" spans="2:14" ht="48" customHeight="1" x14ac:dyDescent="0.25">
      <c r="B2" s="25" t="s">
        <v>20</v>
      </c>
      <c r="C2" s="26"/>
      <c r="D2" s="26"/>
      <c r="E2" s="26"/>
      <c r="F2" s="26"/>
      <c r="G2" s="26"/>
      <c r="H2" s="26"/>
    </row>
    <row r="3" spans="2:14" ht="26.25" customHeight="1" x14ac:dyDescent="0.25">
      <c r="B3" s="2" t="s">
        <v>10</v>
      </c>
      <c r="C3" s="33" t="s">
        <v>16</v>
      </c>
      <c r="D3" s="34"/>
      <c r="E3" s="34"/>
      <c r="F3" s="34"/>
      <c r="G3" s="34"/>
      <c r="H3" s="35"/>
    </row>
    <row r="4" spans="2:14" ht="14.25" customHeight="1" x14ac:dyDescent="0.25">
      <c r="B4" s="1" t="s">
        <v>11</v>
      </c>
      <c r="C4" s="33" t="s">
        <v>0</v>
      </c>
      <c r="D4" s="34"/>
      <c r="E4" s="34"/>
      <c r="F4" s="34"/>
      <c r="G4" s="34"/>
      <c r="H4" s="35"/>
    </row>
    <row r="5" spans="2:14" ht="29.25" customHeight="1" x14ac:dyDescent="0.25">
      <c r="B5" s="1" t="s">
        <v>8</v>
      </c>
      <c r="C5" s="33" t="s">
        <v>9</v>
      </c>
      <c r="D5" s="34"/>
      <c r="E5" s="34"/>
      <c r="F5" s="34"/>
      <c r="G5" s="34"/>
      <c r="H5" s="35"/>
    </row>
    <row r="6" spans="2:14" ht="63" customHeight="1" x14ac:dyDescent="0.25">
      <c r="B6" s="3" t="s">
        <v>12</v>
      </c>
      <c r="C6" s="36" t="s">
        <v>13</v>
      </c>
      <c r="D6" s="37"/>
      <c r="E6" s="37"/>
      <c r="F6" s="37"/>
      <c r="G6" s="37"/>
      <c r="H6" s="38"/>
    </row>
    <row r="7" spans="2:14" ht="28.5" customHeight="1" x14ac:dyDescent="0.25">
      <c r="B7" s="27" t="s">
        <v>14</v>
      </c>
      <c r="C7" s="29" t="s">
        <v>1</v>
      </c>
      <c r="D7" s="30"/>
      <c r="E7" s="30"/>
      <c r="F7" s="30"/>
      <c r="G7" s="30"/>
      <c r="H7" s="31"/>
    </row>
    <row r="8" spans="2:14" ht="27.75" customHeight="1" x14ac:dyDescent="0.25">
      <c r="B8" s="28"/>
      <c r="C8" s="7" t="s">
        <v>17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J8" s="8"/>
      <c r="K8" s="8"/>
      <c r="L8" s="8"/>
      <c r="M8" s="8"/>
      <c r="N8" s="8"/>
    </row>
    <row r="9" spans="2:14" ht="24" customHeight="1" x14ac:dyDescent="0.25">
      <c r="B9" s="6" t="s">
        <v>18</v>
      </c>
      <c r="C9" s="4">
        <f>расчеты!C9</f>
        <v>2466547</v>
      </c>
      <c r="D9" s="4">
        <f>расчеты!D9</f>
        <v>503697</v>
      </c>
      <c r="E9" s="4">
        <f>расчеты!E9</f>
        <v>579889</v>
      </c>
      <c r="F9" s="4">
        <f>расчеты!F9</f>
        <v>501053</v>
      </c>
      <c r="G9" s="4">
        <f>расчеты!G9</f>
        <v>440954</v>
      </c>
      <c r="H9" s="4">
        <f>расчеты!H9</f>
        <v>440954</v>
      </c>
    </row>
    <row r="10" spans="2:14" ht="26.25" customHeight="1" x14ac:dyDescent="0.25">
      <c r="B10" s="6" t="s">
        <v>7</v>
      </c>
      <c r="C10" s="4">
        <f>расчеты!C14</f>
        <v>1336289.5</v>
      </c>
      <c r="D10" s="4">
        <f>расчеты!D14</f>
        <v>254959</v>
      </c>
      <c r="E10" s="4">
        <f>расчеты!E14</f>
        <v>265668</v>
      </c>
      <c r="F10" s="4">
        <f>расчеты!F14</f>
        <v>281560.5</v>
      </c>
      <c r="G10" s="4">
        <f>расчеты!G14</f>
        <v>263044</v>
      </c>
      <c r="H10" s="4">
        <f>расчеты!H14</f>
        <v>271058</v>
      </c>
    </row>
    <row r="11" spans="2:14" ht="28.5" customHeight="1" x14ac:dyDescent="0.25">
      <c r="B11" s="6" t="s">
        <v>19</v>
      </c>
      <c r="C11" s="4">
        <f>SUM(C9:C10)</f>
        <v>3802836.5</v>
      </c>
      <c r="D11" s="4">
        <f t="shared" ref="D11:H11" si="0">SUM(D9:D10)</f>
        <v>758656</v>
      </c>
      <c r="E11" s="4">
        <f t="shared" si="0"/>
        <v>845557</v>
      </c>
      <c r="F11" s="4">
        <f t="shared" si="0"/>
        <v>782613.5</v>
      </c>
      <c r="G11" s="4">
        <f t="shared" si="0"/>
        <v>703998</v>
      </c>
      <c r="H11" s="4">
        <f t="shared" si="0"/>
        <v>712012</v>
      </c>
      <c r="J11" s="8"/>
      <c r="K11" s="8"/>
      <c r="L11" s="8"/>
      <c r="M11" s="8"/>
      <c r="N11" s="8"/>
    </row>
    <row r="12" spans="2:14" ht="23.25" customHeight="1" x14ac:dyDescent="0.25">
      <c r="B12" s="4" t="s">
        <v>54</v>
      </c>
      <c r="C12" s="32" t="s">
        <v>2</v>
      </c>
      <c r="D12" s="23"/>
      <c r="E12" s="4" t="s">
        <v>3</v>
      </c>
      <c r="F12" s="4" t="s">
        <v>4</v>
      </c>
      <c r="G12" s="4" t="s">
        <v>5</v>
      </c>
      <c r="H12" s="4" t="s">
        <v>6</v>
      </c>
    </row>
    <row r="13" spans="2:14" ht="69.75" customHeight="1" x14ac:dyDescent="0.25">
      <c r="B13" s="4" t="s">
        <v>26</v>
      </c>
      <c r="C13" s="22">
        <v>100</v>
      </c>
      <c r="D13" s="23"/>
      <c r="E13" s="9">
        <v>100</v>
      </c>
      <c r="F13" s="9">
        <v>100</v>
      </c>
      <c r="G13" s="9">
        <v>100</v>
      </c>
      <c r="H13" s="4">
        <v>100</v>
      </c>
    </row>
    <row r="14" spans="2:14" ht="81" customHeight="1" x14ac:dyDescent="0.25">
      <c r="B14" s="4" t="s">
        <v>27</v>
      </c>
      <c r="C14" s="22">
        <v>69.2</v>
      </c>
      <c r="D14" s="23"/>
      <c r="E14" s="9">
        <v>65.8</v>
      </c>
      <c r="F14" s="9">
        <v>65</v>
      </c>
      <c r="G14" s="9">
        <v>65</v>
      </c>
      <c r="H14" s="4">
        <v>65</v>
      </c>
    </row>
    <row r="15" spans="2:14" ht="36" customHeight="1" x14ac:dyDescent="0.25">
      <c r="B15" s="4" t="s">
        <v>28</v>
      </c>
      <c r="C15" s="22">
        <v>0</v>
      </c>
      <c r="D15" s="23"/>
      <c r="E15" s="9">
        <v>1</v>
      </c>
      <c r="F15" s="9">
        <v>0</v>
      </c>
      <c r="G15" s="9" t="s">
        <v>29</v>
      </c>
      <c r="H15" s="9" t="s">
        <v>29</v>
      </c>
    </row>
    <row r="16" spans="2:14" ht="47.25" customHeight="1" x14ac:dyDescent="0.25">
      <c r="B16" s="4" t="s">
        <v>30</v>
      </c>
      <c r="C16" s="20">
        <v>7.8</v>
      </c>
      <c r="D16" s="23"/>
      <c r="E16" s="10">
        <v>30</v>
      </c>
      <c r="F16" s="10">
        <v>60</v>
      </c>
      <c r="G16" s="10">
        <v>100</v>
      </c>
      <c r="H16" s="4">
        <v>100</v>
      </c>
    </row>
    <row r="17" spans="2:8" ht="75" customHeight="1" x14ac:dyDescent="0.25">
      <c r="B17" s="4" t="s">
        <v>32</v>
      </c>
      <c r="C17" s="22">
        <v>78</v>
      </c>
      <c r="D17" s="23"/>
      <c r="E17" s="9">
        <v>100</v>
      </c>
      <c r="F17" s="9">
        <v>100</v>
      </c>
      <c r="G17" s="9">
        <v>100</v>
      </c>
      <c r="H17" s="4">
        <v>100</v>
      </c>
    </row>
    <row r="18" spans="2:8" ht="63" customHeight="1" x14ac:dyDescent="0.25">
      <c r="B18" s="4" t="s">
        <v>31</v>
      </c>
      <c r="C18" s="22">
        <v>90</v>
      </c>
      <c r="D18" s="23"/>
      <c r="E18" s="9">
        <v>100</v>
      </c>
      <c r="F18" s="9">
        <v>100</v>
      </c>
      <c r="G18" s="9">
        <v>100</v>
      </c>
      <c r="H18" s="4">
        <v>100</v>
      </c>
    </row>
    <row r="19" spans="2:8" ht="54.75" customHeight="1" x14ac:dyDescent="0.25">
      <c r="B19" s="4" t="s">
        <v>43</v>
      </c>
      <c r="C19" s="22">
        <v>98</v>
      </c>
      <c r="D19" s="23"/>
      <c r="E19" s="9">
        <v>100</v>
      </c>
      <c r="F19" s="9">
        <v>104.3</v>
      </c>
      <c r="G19" s="9">
        <v>100</v>
      </c>
      <c r="H19" s="4">
        <v>100</v>
      </c>
    </row>
    <row r="20" spans="2:8" ht="45" customHeight="1" x14ac:dyDescent="0.25">
      <c r="B20" s="4" t="s">
        <v>44</v>
      </c>
      <c r="C20" s="20">
        <v>53</v>
      </c>
      <c r="D20" s="23"/>
      <c r="E20" s="10">
        <v>62.1</v>
      </c>
      <c r="F20" s="10">
        <v>71.3</v>
      </c>
      <c r="G20" s="10">
        <v>80.599999999999994</v>
      </c>
      <c r="H20" s="4">
        <v>90.1</v>
      </c>
    </row>
    <row r="21" spans="2:8" ht="45" customHeight="1" x14ac:dyDescent="0.25">
      <c r="B21" s="4" t="s">
        <v>33</v>
      </c>
      <c r="C21" s="20">
        <v>75</v>
      </c>
      <c r="D21" s="23"/>
      <c r="E21" s="11">
        <v>78</v>
      </c>
      <c r="F21" s="11">
        <v>78</v>
      </c>
      <c r="G21" s="11">
        <v>78</v>
      </c>
      <c r="H21" s="4">
        <v>78</v>
      </c>
    </row>
    <row r="22" spans="2:8" ht="58.5" customHeight="1" x14ac:dyDescent="0.25">
      <c r="B22" s="4" t="s">
        <v>34</v>
      </c>
      <c r="C22" s="20">
        <v>43.2</v>
      </c>
      <c r="D22" s="23"/>
      <c r="E22" s="11">
        <v>44.8</v>
      </c>
      <c r="F22" s="11">
        <v>45.6</v>
      </c>
      <c r="G22" s="11">
        <v>47</v>
      </c>
      <c r="H22" s="4">
        <v>50</v>
      </c>
    </row>
    <row r="23" spans="2:8" ht="45.75" customHeight="1" x14ac:dyDescent="0.25">
      <c r="B23" s="4" t="s">
        <v>35</v>
      </c>
      <c r="C23" s="20">
        <v>29.4</v>
      </c>
      <c r="D23" s="21"/>
      <c r="E23" s="11">
        <v>33.299999999999997</v>
      </c>
      <c r="F23" s="11">
        <v>40</v>
      </c>
      <c r="G23" s="11">
        <v>46.6</v>
      </c>
      <c r="H23" s="4">
        <v>53.3</v>
      </c>
    </row>
    <row r="24" spans="2:8" ht="48.75" customHeight="1" x14ac:dyDescent="0.25">
      <c r="B24" s="4" t="s">
        <v>45</v>
      </c>
      <c r="C24" s="20">
        <v>102</v>
      </c>
      <c r="D24" s="21"/>
      <c r="E24" s="11">
        <v>100</v>
      </c>
      <c r="F24" s="11">
        <v>108.6</v>
      </c>
      <c r="G24" s="11">
        <v>100</v>
      </c>
      <c r="H24" s="4">
        <v>100</v>
      </c>
    </row>
    <row r="25" spans="2:8" ht="46.5" customHeight="1" x14ac:dyDescent="0.25">
      <c r="B25" s="4" t="s">
        <v>50</v>
      </c>
      <c r="C25" s="20">
        <v>50</v>
      </c>
      <c r="D25" s="21"/>
      <c r="E25" s="11">
        <v>64.3</v>
      </c>
      <c r="F25" s="11">
        <v>87.5</v>
      </c>
      <c r="G25" s="11">
        <v>88.5</v>
      </c>
      <c r="H25" s="4">
        <v>90</v>
      </c>
    </row>
    <row r="26" spans="2:8" ht="33.75" customHeight="1" x14ac:dyDescent="0.25">
      <c r="B26" s="4" t="s">
        <v>41</v>
      </c>
      <c r="C26" s="20">
        <v>0</v>
      </c>
      <c r="D26" s="21"/>
      <c r="E26" s="11">
        <v>0</v>
      </c>
      <c r="F26" s="11">
        <v>0</v>
      </c>
      <c r="G26" s="11">
        <v>0</v>
      </c>
      <c r="H26" s="4">
        <v>0</v>
      </c>
    </row>
    <row r="27" spans="2:8" ht="41.25" customHeight="1" x14ac:dyDescent="0.25">
      <c r="B27" s="4" t="s">
        <v>51</v>
      </c>
      <c r="C27" s="20">
        <v>100</v>
      </c>
      <c r="D27" s="21"/>
      <c r="E27" s="11">
        <v>100</v>
      </c>
      <c r="F27" s="11">
        <v>100</v>
      </c>
      <c r="G27" s="11">
        <v>100</v>
      </c>
      <c r="H27" s="4">
        <v>100</v>
      </c>
    </row>
    <row r="28" spans="2:8" ht="30" customHeight="1" x14ac:dyDescent="0.25">
      <c r="B28" s="4" t="s">
        <v>36</v>
      </c>
      <c r="C28" s="20">
        <f>C29+C30</f>
        <v>33.9</v>
      </c>
      <c r="D28" s="21"/>
      <c r="E28" s="11">
        <f>E29+E30</f>
        <v>13.1</v>
      </c>
      <c r="F28" s="11">
        <f>F29+F30</f>
        <v>14.2</v>
      </c>
      <c r="G28" s="11">
        <f>G29+G30</f>
        <v>15.4</v>
      </c>
      <c r="H28" s="11">
        <f>H29+H30</f>
        <v>16.5</v>
      </c>
    </row>
    <row r="29" spans="2:8" ht="16.5" customHeight="1" x14ac:dyDescent="0.25">
      <c r="B29" s="4" t="s">
        <v>46</v>
      </c>
      <c r="C29" s="20">
        <v>29.5</v>
      </c>
      <c r="D29" s="21"/>
      <c r="E29" s="11">
        <v>8</v>
      </c>
      <c r="F29" s="11">
        <v>8.1999999999999993</v>
      </c>
      <c r="G29" s="11">
        <v>8.3000000000000007</v>
      </c>
      <c r="H29" s="4">
        <v>8.5</v>
      </c>
    </row>
    <row r="30" spans="2:8" ht="11.25" customHeight="1" x14ac:dyDescent="0.25">
      <c r="B30" s="4" t="s">
        <v>47</v>
      </c>
      <c r="C30" s="20">
        <v>4.4000000000000004</v>
      </c>
      <c r="D30" s="21"/>
      <c r="E30" s="11">
        <v>5.0999999999999996</v>
      </c>
      <c r="F30" s="11">
        <v>6</v>
      </c>
      <c r="G30" s="11">
        <v>7.1</v>
      </c>
      <c r="H30" s="4">
        <v>8</v>
      </c>
    </row>
    <row r="31" spans="2:8" ht="32.25" customHeight="1" x14ac:dyDescent="0.25">
      <c r="B31" s="4" t="s">
        <v>37</v>
      </c>
      <c r="C31" s="20">
        <v>0.9</v>
      </c>
      <c r="D31" s="21"/>
      <c r="E31" s="11">
        <v>1</v>
      </c>
      <c r="F31" s="11">
        <v>1.1000000000000001</v>
      </c>
      <c r="G31" s="11">
        <v>1.2</v>
      </c>
      <c r="H31" s="4">
        <v>1.3</v>
      </c>
    </row>
    <row r="32" spans="2:8" ht="34.5" customHeight="1" x14ac:dyDescent="0.25">
      <c r="B32" s="4" t="s">
        <v>42</v>
      </c>
      <c r="C32" s="20">
        <f>C33+C34</f>
        <v>92.699999999999989</v>
      </c>
      <c r="D32" s="21"/>
      <c r="E32" s="11">
        <f>E33+E34</f>
        <v>82.8</v>
      </c>
      <c r="F32" s="11">
        <v>82.8</v>
      </c>
      <c r="G32" s="11">
        <v>82.8</v>
      </c>
      <c r="H32" s="4">
        <v>82.8</v>
      </c>
    </row>
    <row r="33" spans="2:8" ht="15.75" customHeight="1" x14ac:dyDescent="0.25">
      <c r="B33" s="4" t="s">
        <v>46</v>
      </c>
      <c r="C33" s="20">
        <v>75.599999999999994</v>
      </c>
      <c r="D33" s="21"/>
      <c r="E33" s="11">
        <v>66</v>
      </c>
      <c r="F33" s="11">
        <v>66</v>
      </c>
      <c r="G33" s="11">
        <v>66</v>
      </c>
      <c r="H33" s="4">
        <v>66</v>
      </c>
    </row>
    <row r="34" spans="2:8" ht="17.25" customHeight="1" x14ac:dyDescent="0.25">
      <c r="B34" s="4" t="s">
        <v>48</v>
      </c>
      <c r="C34" s="20">
        <v>17.100000000000001</v>
      </c>
      <c r="D34" s="21"/>
      <c r="E34" s="11">
        <v>16.8</v>
      </c>
      <c r="F34" s="11">
        <v>16.8</v>
      </c>
      <c r="G34" s="11">
        <v>16.8</v>
      </c>
      <c r="H34" s="4">
        <v>16.8</v>
      </c>
    </row>
    <row r="35" spans="2:8" ht="42.75" customHeight="1" x14ac:dyDescent="0.25">
      <c r="B35" s="4" t="s">
        <v>38</v>
      </c>
      <c r="C35" s="20">
        <v>74.599999999999994</v>
      </c>
      <c r="D35" s="21"/>
      <c r="E35" s="11">
        <v>85</v>
      </c>
      <c r="F35" s="11">
        <v>91.5</v>
      </c>
      <c r="G35" s="11">
        <v>100</v>
      </c>
      <c r="H35" s="4">
        <v>100</v>
      </c>
    </row>
    <row r="36" spans="2:8" ht="17.25" customHeight="1" x14ac:dyDescent="0.25">
      <c r="B36" s="4" t="s">
        <v>46</v>
      </c>
      <c r="C36" s="20">
        <v>75</v>
      </c>
      <c r="D36" s="21"/>
      <c r="E36" s="11">
        <v>85</v>
      </c>
      <c r="F36" s="11">
        <v>91.5</v>
      </c>
      <c r="G36" s="11">
        <v>100</v>
      </c>
      <c r="H36" s="4">
        <v>100</v>
      </c>
    </row>
    <row r="37" spans="2:8" ht="16.5" customHeight="1" x14ac:dyDescent="0.25">
      <c r="B37" s="4" t="s">
        <v>47</v>
      </c>
      <c r="C37" s="20">
        <v>80</v>
      </c>
      <c r="D37" s="21"/>
      <c r="E37" s="11">
        <v>85</v>
      </c>
      <c r="F37" s="11">
        <v>91.5</v>
      </c>
      <c r="G37" s="11">
        <v>100</v>
      </c>
      <c r="H37" s="4">
        <v>100</v>
      </c>
    </row>
    <row r="38" spans="2:8" ht="18.75" customHeight="1" x14ac:dyDescent="0.25">
      <c r="B38" s="4" t="s">
        <v>48</v>
      </c>
      <c r="C38" s="20">
        <v>104</v>
      </c>
      <c r="D38" s="21"/>
      <c r="E38" s="11">
        <v>85</v>
      </c>
      <c r="F38" s="11">
        <v>91.5</v>
      </c>
      <c r="G38" s="11">
        <v>100</v>
      </c>
      <c r="H38" s="4">
        <v>100</v>
      </c>
    </row>
    <row r="39" spans="2:8" ht="30" customHeight="1" x14ac:dyDescent="0.25">
      <c r="B39" s="4" t="s">
        <v>39</v>
      </c>
      <c r="C39" s="20">
        <v>2</v>
      </c>
      <c r="D39" s="21"/>
      <c r="E39" s="11">
        <v>4.2</v>
      </c>
      <c r="F39" s="11">
        <v>4.2</v>
      </c>
      <c r="G39" s="11">
        <v>4.2</v>
      </c>
      <c r="H39" s="4">
        <v>4.2</v>
      </c>
    </row>
    <row r="40" spans="2:8" ht="33" customHeight="1" x14ac:dyDescent="0.25">
      <c r="B40" s="4" t="s">
        <v>25</v>
      </c>
      <c r="C40" s="20">
        <v>0</v>
      </c>
      <c r="D40" s="21"/>
      <c r="E40" s="11">
        <v>0</v>
      </c>
      <c r="F40" s="11">
        <v>0</v>
      </c>
      <c r="G40" s="11">
        <v>0</v>
      </c>
      <c r="H40" s="4">
        <v>0</v>
      </c>
    </row>
    <row r="41" spans="2:8" ht="54.75" customHeight="1" x14ac:dyDescent="0.25">
      <c r="B41" s="6" t="s">
        <v>40</v>
      </c>
      <c r="C41" s="20">
        <v>0</v>
      </c>
      <c r="D41" s="21"/>
      <c r="E41" s="11">
        <v>0</v>
      </c>
      <c r="F41" s="11">
        <v>0</v>
      </c>
      <c r="G41" s="11">
        <v>0</v>
      </c>
      <c r="H41" s="4">
        <v>0</v>
      </c>
    </row>
    <row r="42" spans="2:8" ht="18" customHeight="1" x14ac:dyDescent="0.25">
      <c r="B42" s="13" t="s">
        <v>49</v>
      </c>
      <c r="C42" s="18" t="s">
        <v>29</v>
      </c>
      <c r="D42" s="19"/>
      <c r="E42" s="14" t="s">
        <v>29</v>
      </c>
      <c r="F42" s="14">
        <v>0</v>
      </c>
      <c r="G42" s="14">
        <v>0</v>
      </c>
      <c r="H42" s="14">
        <v>0</v>
      </c>
    </row>
    <row r="43" spans="2:8" ht="64.5" customHeight="1" x14ac:dyDescent="0.25">
      <c r="B43" s="15" t="s">
        <v>52</v>
      </c>
      <c r="C43" s="18" t="s">
        <v>29</v>
      </c>
      <c r="D43" s="19"/>
      <c r="E43" s="14" t="s">
        <v>29</v>
      </c>
      <c r="F43" s="16">
        <v>100</v>
      </c>
      <c r="G43" s="16">
        <v>100</v>
      </c>
      <c r="H43" s="16">
        <v>100</v>
      </c>
    </row>
  </sheetData>
  <mergeCells count="40">
    <mergeCell ref="C43:D43"/>
    <mergeCell ref="D1:H1"/>
    <mergeCell ref="B2:H2"/>
    <mergeCell ref="B7:B8"/>
    <mergeCell ref="C7:H7"/>
    <mergeCell ref="C12:D12"/>
    <mergeCell ref="C3:H3"/>
    <mergeCell ref="C4:H4"/>
    <mergeCell ref="C5:H5"/>
    <mergeCell ref="C6:H6"/>
    <mergeCell ref="C18:D18"/>
    <mergeCell ref="C41:D41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40:D40"/>
    <mergeCell ref="C32:D32"/>
    <mergeCell ref="C39:D39"/>
    <mergeCell ref="C25:D25"/>
    <mergeCell ref="C26:D26"/>
    <mergeCell ref="C27:D27"/>
    <mergeCell ref="C28:D28"/>
    <mergeCell ref="C31:D31"/>
    <mergeCell ref="C29:D29"/>
    <mergeCell ref="C30:D30"/>
    <mergeCell ref="C38:D38"/>
    <mergeCell ref="C42:D42"/>
    <mergeCell ref="C33:D33"/>
    <mergeCell ref="C34:D34"/>
    <mergeCell ref="C36:D36"/>
    <mergeCell ref="C37:D37"/>
    <mergeCell ref="C35:D35"/>
  </mergeCells>
  <pageMargins left="0.70866141732283472" right="0.70866141732283472" top="0.94488188976377963" bottom="0.35433070866141736" header="0.51181102362204722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opLeftCell="A13" workbookViewId="0">
      <selection activeCell="F25" sqref="F25"/>
    </sheetView>
  </sheetViews>
  <sheetFormatPr defaultRowHeight="15" x14ac:dyDescent="0.25"/>
  <cols>
    <col min="1" max="1" width="4.140625" customWidth="1"/>
    <col min="2" max="2" width="27" customWidth="1"/>
    <col min="3" max="3" width="15.42578125" customWidth="1"/>
    <col min="4" max="4" width="15.5703125" customWidth="1"/>
    <col min="5" max="5" width="16.28515625" customWidth="1"/>
    <col min="6" max="6" width="16.140625" customWidth="1"/>
    <col min="7" max="7" width="18" customWidth="1"/>
    <col min="8" max="8" width="17.28515625" customWidth="1"/>
  </cols>
  <sheetData>
    <row r="2" spans="2:8" ht="48" customHeight="1" x14ac:dyDescent="0.25">
      <c r="B2" s="25" t="s">
        <v>20</v>
      </c>
      <c r="C2" s="26"/>
      <c r="D2" s="26"/>
      <c r="E2" s="26"/>
      <c r="F2" s="26"/>
      <c r="G2" s="26"/>
      <c r="H2" s="26"/>
    </row>
    <row r="3" spans="2:8" ht="39.75" customHeight="1" x14ac:dyDescent="0.25">
      <c r="B3" s="2" t="s">
        <v>10</v>
      </c>
      <c r="C3" s="33" t="s">
        <v>16</v>
      </c>
      <c r="D3" s="34"/>
      <c r="E3" s="34"/>
      <c r="F3" s="34"/>
      <c r="G3" s="34"/>
      <c r="H3" s="35"/>
    </row>
    <row r="4" spans="2:8" ht="30.75" customHeight="1" x14ac:dyDescent="0.25">
      <c r="B4" s="1" t="s">
        <v>11</v>
      </c>
      <c r="C4" s="33" t="s">
        <v>0</v>
      </c>
      <c r="D4" s="34"/>
      <c r="E4" s="34"/>
      <c r="F4" s="34"/>
      <c r="G4" s="34"/>
      <c r="H4" s="35"/>
    </row>
    <row r="5" spans="2:8" ht="36" customHeight="1" x14ac:dyDescent="0.25">
      <c r="B5" s="1" t="s">
        <v>8</v>
      </c>
      <c r="C5" s="33" t="s">
        <v>9</v>
      </c>
      <c r="D5" s="34"/>
      <c r="E5" s="34"/>
      <c r="F5" s="34"/>
      <c r="G5" s="34"/>
      <c r="H5" s="35"/>
    </row>
    <row r="6" spans="2:8" ht="63" customHeight="1" x14ac:dyDescent="0.25">
      <c r="B6" s="3" t="s">
        <v>12</v>
      </c>
      <c r="C6" s="36" t="s">
        <v>13</v>
      </c>
      <c r="D6" s="37"/>
      <c r="E6" s="37"/>
      <c r="F6" s="37"/>
      <c r="G6" s="37"/>
      <c r="H6" s="38"/>
    </row>
    <row r="7" spans="2:8" ht="15" customHeight="1" x14ac:dyDescent="0.25">
      <c r="B7" s="39" t="s">
        <v>14</v>
      </c>
      <c r="C7" s="29" t="s">
        <v>1</v>
      </c>
      <c r="D7" s="30"/>
      <c r="E7" s="30"/>
      <c r="F7" s="30"/>
      <c r="G7" s="30"/>
      <c r="H7" s="31"/>
    </row>
    <row r="8" spans="2:8" ht="60.75" customHeight="1" x14ac:dyDescent="0.25">
      <c r="B8" s="40"/>
      <c r="C8" s="7" t="s">
        <v>17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</row>
    <row r="9" spans="2:8" ht="26.25" customHeight="1" x14ac:dyDescent="0.25">
      <c r="B9" s="6" t="s">
        <v>18</v>
      </c>
      <c r="C9" s="4">
        <f>C10+C11+C12+C13</f>
        <v>2466547</v>
      </c>
      <c r="D9" s="4">
        <f t="shared" ref="D9:H9" si="0">D10+D11+D12+D13</f>
        <v>503697</v>
      </c>
      <c r="E9" s="4">
        <f t="shared" si="0"/>
        <v>579889</v>
      </c>
      <c r="F9" s="4">
        <f t="shared" si="0"/>
        <v>501053</v>
      </c>
      <c r="G9" s="4">
        <f t="shared" si="0"/>
        <v>440954</v>
      </c>
      <c r="H9" s="4">
        <f t="shared" si="0"/>
        <v>440954</v>
      </c>
    </row>
    <row r="10" spans="2:8" ht="26.25" customHeight="1" x14ac:dyDescent="0.25">
      <c r="B10" s="12" t="s">
        <v>21</v>
      </c>
      <c r="C10" s="4">
        <f>D10+E10+F10+G10+H10</f>
        <v>804982</v>
      </c>
      <c r="D10" s="4">
        <v>169384</v>
      </c>
      <c r="E10" s="4">
        <v>229787</v>
      </c>
      <c r="F10" s="4">
        <v>143929</v>
      </c>
      <c r="G10" s="4">
        <v>130941</v>
      </c>
      <c r="H10" s="4">
        <v>130941</v>
      </c>
    </row>
    <row r="11" spans="2:8" ht="26.25" customHeight="1" x14ac:dyDescent="0.25">
      <c r="B11" s="12" t="s">
        <v>22</v>
      </c>
      <c r="C11" s="4">
        <f t="shared" ref="C11:C18" si="1">D11+E11+F11+G11+H11</f>
        <v>1653995</v>
      </c>
      <c r="D11" s="4">
        <v>328777</v>
      </c>
      <c r="E11" s="4">
        <v>350102</v>
      </c>
      <c r="F11" s="4">
        <v>355090</v>
      </c>
      <c r="G11" s="4">
        <v>310013</v>
      </c>
      <c r="H11" s="4">
        <v>310013</v>
      </c>
    </row>
    <row r="12" spans="2:8" ht="26.25" customHeight="1" x14ac:dyDescent="0.25">
      <c r="B12" s="17" t="s">
        <v>23</v>
      </c>
      <c r="C12" s="4">
        <f t="shared" si="1"/>
        <v>6714</v>
      </c>
      <c r="D12" s="4">
        <v>4680</v>
      </c>
      <c r="E12" s="5"/>
      <c r="F12" s="5">
        <v>2034</v>
      </c>
      <c r="G12" s="5"/>
      <c r="H12" s="5"/>
    </row>
    <row r="13" spans="2:8" ht="26.25" customHeight="1" x14ac:dyDescent="0.25">
      <c r="B13" s="12" t="s">
        <v>24</v>
      </c>
      <c r="C13" s="4">
        <f t="shared" si="1"/>
        <v>856</v>
      </c>
      <c r="D13" s="4">
        <v>856</v>
      </c>
      <c r="E13" s="5"/>
      <c r="F13" s="5"/>
      <c r="G13" s="5"/>
      <c r="H13" s="5"/>
    </row>
    <row r="14" spans="2:8" ht="26.25" customHeight="1" x14ac:dyDescent="0.25">
      <c r="B14" s="6" t="s">
        <v>7</v>
      </c>
      <c r="C14" s="4">
        <f>C15+C16+C17+C18</f>
        <v>1336289.5</v>
      </c>
      <c r="D14" s="4">
        <f t="shared" ref="D14:H14" si="2">D15+D16+D17+D18</f>
        <v>254959</v>
      </c>
      <c r="E14" s="4">
        <f t="shared" si="2"/>
        <v>265668</v>
      </c>
      <c r="F14" s="4">
        <f t="shared" si="2"/>
        <v>281560.5</v>
      </c>
      <c r="G14" s="4">
        <f t="shared" si="2"/>
        <v>263044</v>
      </c>
      <c r="H14" s="4">
        <f t="shared" si="2"/>
        <v>271058</v>
      </c>
    </row>
    <row r="15" spans="2:8" ht="26.25" customHeight="1" x14ac:dyDescent="0.25">
      <c r="B15" s="12" t="s">
        <v>21</v>
      </c>
      <c r="C15" s="4">
        <f t="shared" si="1"/>
        <v>424514.4</v>
      </c>
      <c r="D15" s="4">
        <v>78570</v>
      </c>
      <c r="E15" s="4">
        <v>90851</v>
      </c>
      <c r="F15" s="4">
        <v>92731.4</v>
      </c>
      <c r="G15" s="4">
        <v>81106</v>
      </c>
      <c r="H15" s="4">
        <v>81256</v>
      </c>
    </row>
    <row r="16" spans="2:8" ht="26.25" customHeight="1" x14ac:dyDescent="0.25">
      <c r="B16" s="12" t="s">
        <v>22</v>
      </c>
      <c r="C16" s="4">
        <f t="shared" si="1"/>
        <v>349888.5</v>
      </c>
      <c r="D16" s="4">
        <v>68018</v>
      </c>
      <c r="E16" s="4">
        <v>62603</v>
      </c>
      <c r="F16" s="4">
        <v>69159.5</v>
      </c>
      <c r="G16" s="4">
        <v>73354</v>
      </c>
      <c r="H16" s="4">
        <v>76754</v>
      </c>
    </row>
    <row r="17" spans="2:8" ht="26.25" customHeight="1" x14ac:dyDescent="0.25">
      <c r="B17" s="12" t="s">
        <v>23</v>
      </c>
      <c r="C17" s="4">
        <f t="shared" si="1"/>
        <v>364850.4</v>
      </c>
      <c r="D17" s="4">
        <v>60357</v>
      </c>
      <c r="E17" s="4">
        <v>74011</v>
      </c>
      <c r="F17" s="4">
        <v>77314.399999999994</v>
      </c>
      <c r="G17" s="4">
        <v>76584</v>
      </c>
      <c r="H17" s="4">
        <v>76584</v>
      </c>
    </row>
    <row r="18" spans="2:8" ht="26.25" customHeight="1" x14ac:dyDescent="0.25">
      <c r="B18" s="12" t="s">
        <v>24</v>
      </c>
      <c r="C18" s="4">
        <f t="shared" si="1"/>
        <v>197036.2</v>
      </c>
      <c r="D18" s="4">
        <v>48014</v>
      </c>
      <c r="E18" s="4">
        <v>38203</v>
      </c>
      <c r="F18" s="4">
        <v>42355.199999999997</v>
      </c>
      <c r="G18" s="4">
        <v>32000</v>
      </c>
      <c r="H18" s="4">
        <v>36464</v>
      </c>
    </row>
    <row r="19" spans="2:8" ht="28.5" customHeight="1" x14ac:dyDescent="0.25">
      <c r="B19" s="6" t="s">
        <v>19</v>
      </c>
      <c r="C19" s="4">
        <f>C14+C9</f>
        <v>3802836.5</v>
      </c>
      <c r="D19" s="4">
        <f t="shared" ref="D19:H19" si="3">D14+D9</f>
        <v>758656</v>
      </c>
      <c r="E19" s="4">
        <f t="shared" si="3"/>
        <v>845557</v>
      </c>
      <c r="F19" s="4">
        <f t="shared" si="3"/>
        <v>782613.5</v>
      </c>
      <c r="G19" s="4">
        <f t="shared" si="3"/>
        <v>703998</v>
      </c>
      <c r="H19" s="4">
        <f t="shared" si="3"/>
        <v>712012</v>
      </c>
    </row>
    <row r="20" spans="2:8" ht="31.5" customHeight="1" x14ac:dyDescent="0.25">
      <c r="B20" s="4" t="s">
        <v>15</v>
      </c>
      <c r="C20" s="32" t="s">
        <v>2</v>
      </c>
      <c r="D20" s="23"/>
      <c r="E20" s="4" t="s">
        <v>3</v>
      </c>
      <c r="F20" s="4" t="s">
        <v>4</v>
      </c>
      <c r="G20" s="4" t="s">
        <v>5</v>
      </c>
      <c r="H20" s="4" t="s">
        <v>6</v>
      </c>
    </row>
    <row r="21" spans="2:8" ht="76.5" customHeight="1" x14ac:dyDescent="0.25">
      <c r="B21" s="4"/>
      <c r="C21" s="33"/>
      <c r="D21" s="35"/>
      <c r="E21" s="6"/>
      <c r="F21" s="6"/>
      <c r="G21" s="6"/>
      <c r="H21" s="6"/>
    </row>
  </sheetData>
  <mergeCells count="9">
    <mergeCell ref="C20:D20"/>
    <mergeCell ref="C21:D21"/>
    <mergeCell ref="B2:H2"/>
    <mergeCell ref="C3:H3"/>
    <mergeCell ref="C4:H4"/>
    <mergeCell ref="C5:H5"/>
    <mergeCell ref="C6:H6"/>
    <mergeCell ref="B7:B8"/>
    <mergeCell ref="C7:H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ПАСПОРТ</vt:lpstr>
      <vt:lpstr>расчеты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2017-01-27T12:23:33Z</dcterms:modified>
</cp:coreProperties>
</file>