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Перечень меропр УДО октябр 2015" sheetId="5" r:id="rId1"/>
    <sheet name="Лист3" sheetId="3" r:id="rId2"/>
    <sheet name="Паспорт " sheetId="6" r:id="rId3"/>
  </sheets>
  <calcPr calcId="145621"/>
</workbook>
</file>

<file path=xl/calcChain.xml><?xml version="1.0" encoding="utf-8"?>
<calcChain xmlns="http://schemas.openxmlformats.org/spreadsheetml/2006/main">
  <c r="G92" i="5" l="1"/>
  <c r="H92" i="5"/>
  <c r="I92" i="5"/>
  <c r="J92" i="5"/>
  <c r="K92" i="5"/>
  <c r="E92" i="5"/>
  <c r="F94" i="5"/>
  <c r="G95" i="5"/>
  <c r="H95" i="5"/>
  <c r="I95" i="5"/>
  <c r="J95" i="5"/>
  <c r="K95" i="5"/>
  <c r="E95" i="5"/>
  <c r="G56" i="5"/>
  <c r="H56" i="5"/>
  <c r="I56" i="5"/>
  <c r="J56" i="5"/>
  <c r="K56" i="5"/>
  <c r="E56" i="5"/>
  <c r="G74" i="5"/>
  <c r="H74" i="5"/>
  <c r="I74" i="5"/>
  <c r="J74" i="5"/>
  <c r="K74" i="5"/>
  <c r="E74" i="5"/>
  <c r="G53" i="5"/>
  <c r="H53" i="5"/>
  <c r="I53" i="5"/>
  <c r="J53" i="5"/>
  <c r="K53" i="5"/>
  <c r="E53" i="5"/>
  <c r="G52" i="5"/>
  <c r="H52" i="5"/>
  <c r="I52" i="5"/>
  <c r="J52" i="5"/>
  <c r="K52" i="5"/>
  <c r="E52" i="5"/>
  <c r="E51" i="5" s="1"/>
  <c r="G11" i="5"/>
  <c r="G8" i="5" s="1"/>
  <c r="H11" i="5"/>
  <c r="H8" i="5" s="1"/>
  <c r="I11" i="5"/>
  <c r="I8" i="5" s="1"/>
  <c r="J11" i="5"/>
  <c r="J8" i="5" s="1"/>
  <c r="K11" i="5"/>
  <c r="K8" i="5" s="1"/>
  <c r="E11" i="5"/>
  <c r="E8" i="5" s="1"/>
  <c r="G10" i="5"/>
  <c r="G7" i="5" s="1"/>
  <c r="H10" i="5"/>
  <c r="H7" i="5" s="1"/>
  <c r="I10" i="5"/>
  <c r="I7" i="5" s="1"/>
  <c r="J10" i="5"/>
  <c r="J9" i="5" s="1"/>
  <c r="K10" i="5"/>
  <c r="K7" i="5" s="1"/>
  <c r="E10" i="5"/>
  <c r="E7" i="5" s="1"/>
  <c r="E6" i="5" s="1"/>
  <c r="G29" i="5"/>
  <c r="H29" i="5"/>
  <c r="I29" i="5"/>
  <c r="J29" i="5"/>
  <c r="K29" i="5"/>
  <c r="E29" i="5"/>
  <c r="G28" i="5"/>
  <c r="H28" i="5"/>
  <c r="I28" i="5"/>
  <c r="J28" i="5"/>
  <c r="K28" i="5"/>
  <c r="E28" i="5"/>
  <c r="E27" i="5" s="1"/>
  <c r="G21" i="5"/>
  <c r="H21" i="5"/>
  <c r="I21" i="5"/>
  <c r="J21" i="5"/>
  <c r="K21" i="5"/>
  <c r="E21" i="5"/>
  <c r="G12" i="5"/>
  <c r="H12" i="5"/>
  <c r="I12" i="5"/>
  <c r="J12" i="5"/>
  <c r="K12" i="5"/>
  <c r="E12" i="5"/>
  <c r="G30" i="5"/>
  <c r="H30" i="5"/>
  <c r="I30" i="5"/>
  <c r="J30" i="5"/>
  <c r="K30" i="5"/>
  <c r="E30" i="5"/>
  <c r="G33" i="5"/>
  <c r="H33" i="5"/>
  <c r="I33" i="5"/>
  <c r="J33" i="5"/>
  <c r="K33" i="5"/>
  <c r="E33" i="5"/>
  <c r="G36" i="5"/>
  <c r="H36" i="5"/>
  <c r="I36" i="5"/>
  <c r="J36" i="5"/>
  <c r="K36" i="5"/>
  <c r="E36" i="5"/>
  <c r="G39" i="5"/>
  <c r="H39" i="5"/>
  <c r="I39" i="5"/>
  <c r="J39" i="5"/>
  <c r="K39" i="5"/>
  <c r="E39" i="5"/>
  <c r="G44" i="5"/>
  <c r="H44" i="5"/>
  <c r="I44" i="5"/>
  <c r="J44" i="5"/>
  <c r="K44" i="5"/>
  <c r="E44" i="5"/>
  <c r="G43" i="5"/>
  <c r="G42" i="5" s="1"/>
  <c r="H43" i="5"/>
  <c r="H42" i="5" s="1"/>
  <c r="I43" i="5"/>
  <c r="J43" i="5"/>
  <c r="J25" i="5" s="1"/>
  <c r="K43" i="5"/>
  <c r="K42" i="5" s="1"/>
  <c r="E43" i="5"/>
  <c r="E42" i="5" s="1"/>
  <c r="G45" i="5"/>
  <c r="H45" i="5"/>
  <c r="I45" i="5"/>
  <c r="J45" i="5"/>
  <c r="K45" i="5"/>
  <c r="E45" i="5"/>
  <c r="G79" i="5"/>
  <c r="H79" i="5"/>
  <c r="I79" i="5"/>
  <c r="J79" i="5"/>
  <c r="K79" i="5"/>
  <c r="G78" i="5"/>
  <c r="G77" i="5" s="1"/>
  <c r="H78" i="5"/>
  <c r="H77" i="5" s="1"/>
  <c r="I78" i="5"/>
  <c r="J78" i="5"/>
  <c r="K78" i="5"/>
  <c r="K77" i="5" s="1"/>
  <c r="E79" i="5"/>
  <c r="E78" i="5"/>
  <c r="E77" i="5" s="1"/>
  <c r="G84" i="5"/>
  <c r="H84" i="5"/>
  <c r="I84" i="5"/>
  <c r="J84" i="5"/>
  <c r="J83" i="5" s="1"/>
  <c r="K84" i="5"/>
  <c r="G85" i="5"/>
  <c r="H85" i="5"/>
  <c r="I85" i="5"/>
  <c r="J85" i="5"/>
  <c r="K85" i="5"/>
  <c r="E85" i="5"/>
  <c r="E84" i="5"/>
  <c r="E83" i="5" s="1"/>
  <c r="G91" i="5"/>
  <c r="H91" i="5"/>
  <c r="I91" i="5"/>
  <c r="J91" i="5"/>
  <c r="K91" i="5"/>
  <c r="E91" i="5"/>
  <c r="K90" i="5"/>
  <c r="J90" i="5" s="1"/>
  <c r="I90" i="5" s="1"/>
  <c r="H90" i="5" s="1"/>
  <c r="G90" i="5" s="1"/>
  <c r="F90" i="5" s="1"/>
  <c r="E90" i="5"/>
  <c r="G98" i="5"/>
  <c r="H98" i="5"/>
  <c r="I98" i="5"/>
  <c r="J98" i="5"/>
  <c r="K98" i="5"/>
  <c r="E98" i="5"/>
  <c r="G101" i="5"/>
  <c r="H101" i="5"/>
  <c r="I101" i="5"/>
  <c r="J101" i="5"/>
  <c r="K101" i="5"/>
  <c r="E101" i="5"/>
  <c r="G86" i="5"/>
  <c r="H86" i="5"/>
  <c r="I86" i="5"/>
  <c r="J86" i="5"/>
  <c r="K86" i="5"/>
  <c r="E86" i="5"/>
  <c r="G80" i="5"/>
  <c r="H80" i="5"/>
  <c r="I80" i="5"/>
  <c r="J80" i="5"/>
  <c r="K80" i="5"/>
  <c r="E80" i="5"/>
  <c r="G71" i="5"/>
  <c r="H71" i="5"/>
  <c r="I71" i="5"/>
  <c r="J71" i="5"/>
  <c r="K71" i="5"/>
  <c r="E71" i="5"/>
  <c r="G68" i="5"/>
  <c r="H68" i="5"/>
  <c r="I68" i="5"/>
  <c r="J68" i="5"/>
  <c r="K68" i="5"/>
  <c r="E68" i="5"/>
  <c r="G65" i="5"/>
  <c r="H65" i="5"/>
  <c r="I65" i="5"/>
  <c r="J65" i="5"/>
  <c r="K65" i="5"/>
  <c r="E65" i="5"/>
  <c r="G62" i="5"/>
  <c r="H62" i="5"/>
  <c r="I62" i="5"/>
  <c r="J62" i="5"/>
  <c r="K62" i="5"/>
  <c r="E62" i="5"/>
  <c r="F34" i="5"/>
  <c r="F35" i="5"/>
  <c r="F31" i="5"/>
  <c r="F32" i="5"/>
  <c r="F23" i="5"/>
  <c r="F22" i="5"/>
  <c r="F14" i="5"/>
  <c r="F11" i="5" s="1"/>
  <c r="F8" i="5" s="1"/>
  <c r="F13" i="5"/>
  <c r="F41" i="5"/>
  <c r="F39" i="5" s="1"/>
  <c r="F46" i="5"/>
  <c r="F43" i="5" s="1"/>
  <c r="F47" i="5"/>
  <c r="F44" i="5" s="1"/>
  <c r="F57" i="5"/>
  <c r="F58" i="5"/>
  <c r="F60" i="5"/>
  <c r="F61" i="5"/>
  <c r="F63" i="5"/>
  <c r="F64" i="5"/>
  <c r="F66" i="5"/>
  <c r="F67" i="5"/>
  <c r="F69" i="5"/>
  <c r="F70" i="5"/>
  <c r="F72" i="5"/>
  <c r="F73" i="5"/>
  <c r="F76" i="5"/>
  <c r="F74" i="5" s="1"/>
  <c r="F81" i="5"/>
  <c r="F82" i="5"/>
  <c r="F79" i="5" s="1"/>
  <c r="F87" i="5"/>
  <c r="F88" i="5"/>
  <c r="F85" i="5" s="1"/>
  <c r="F93" i="5"/>
  <c r="F92" i="5" s="1"/>
  <c r="F96" i="5"/>
  <c r="F97" i="5"/>
  <c r="F95" i="5" s="1"/>
  <c r="F99" i="5"/>
  <c r="F100" i="5"/>
  <c r="F102" i="5"/>
  <c r="F103" i="5"/>
  <c r="F38" i="5"/>
  <c r="F36" i="5" s="1"/>
  <c r="F56" i="5" l="1"/>
  <c r="H26" i="5"/>
  <c r="I25" i="5"/>
  <c r="K26" i="5"/>
  <c r="G26" i="5"/>
  <c r="H50" i="5"/>
  <c r="K6" i="5"/>
  <c r="F12" i="5"/>
  <c r="K89" i="5"/>
  <c r="K83" i="5"/>
  <c r="G83" i="5"/>
  <c r="J77" i="5"/>
  <c r="J27" i="5"/>
  <c r="E26" i="5"/>
  <c r="E9" i="5"/>
  <c r="H9" i="5"/>
  <c r="I9" i="5"/>
  <c r="I83" i="5"/>
  <c r="K27" i="5"/>
  <c r="G6" i="5"/>
  <c r="G89" i="5"/>
  <c r="H83" i="5"/>
  <c r="K25" i="5"/>
  <c r="G25" i="5"/>
  <c r="G27" i="5"/>
  <c r="H107" i="5"/>
  <c r="F15" i="6" s="1"/>
  <c r="H27" i="5"/>
  <c r="F65" i="5"/>
  <c r="J26" i="5"/>
  <c r="J24" i="5" s="1"/>
  <c r="I42" i="5"/>
  <c r="F80" i="5"/>
  <c r="I77" i="5"/>
  <c r="F71" i="5"/>
  <c r="F68" i="5"/>
  <c r="I26" i="5"/>
  <c r="F29" i="5"/>
  <c r="F26" i="5" s="1"/>
  <c r="E50" i="5"/>
  <c r="E107" i="5" s="1"/>
  <c r="E89" i="5"/>
  <c r="K50" i="5"/>
  <c r="K107" i="5" s="1"/>
  <c r="I15" i="6" s="1"/>
  <c r="G50" i="5"/>
  <c r="G107" i="5" s="1"/>
  <c r="E15" i="6" s="1"/>
  <c r="F91" i="5"/>
  <c r="F89" i="5" s="1"/>
  <c r="I50" i="5"/>
  <c r="J49" i="5"/>
  <c r="F53" i="5"/>
  <c r="I51" i="5"/>
  <c r="F52" i="5"/>
  <c r="J50" i="5"/>
  <c r="J107" i="5" s="1"/>
  <c r="H15" i="6" s="1"/>
  <c r="H51" i="5"/>
  <c r="K51" i="5"/>
  <c r="G51" i="5"/>
  <c r="K49" i="5"/>
  <c r="K48" i="5" s="1"/>
  <c r="G49" i="5"/>
  <c r="G48" i="5" s="1"/>
  <c r="H6" i="5"/>
  <c r="F42" i="5"/>
  <c r="K24" i="5"/>
  <c r="G24" i="5"/>
  <c r="I6" i="5"/>
  <c r="J51" i="5"/>
  <c r="I49" i="5"/>
  <c r="J42" i="5"/>
  <c r="I27" i="5"/>
  <c r="E25" i="5"/>
  <c r="E24" i="5" s="1"/>
  <c r="H25" i="5"/>
  <c r="H24" i="5" s="1"/>
  <c r="K9" i="5"/>
  <c r="G9" i="5"/>
  <c r="J7" i="5"/>
  <c r="J6" i="5" s="1"/>
  <c r="F86" i="5"/>
  <c r="F62" i="5"/>
  <c r="F30" i="5"/>
  <c r="J89" i="5"/>
  <c r="E49" i="5"/>
  <c r="H49" i="5"/>
  <c r="F28" i="5"/>
  <c r="I89" i="5"/>
  <c r="F78" i="5"/>
  <c r="F77" i="5" s="1"/>
  <c r="F101" i="5"/>
  <c r="F33" i="5"/>
  <c r="H89" i="5"/>
  <c r="F84" i="5"/>
  <c r="F83" i="5" s="1"/>
  <c r="F10" i="5"/>
  <c r="F21" i="5"/>
  <c r="F45" i="5"/>
  <c r="F98" i="5"/>
  <c r="I107" i="5" l="1"/>
  <c r="G15" i="6" s="1"/>
  <c r="J15" i="6" s="1"/>
  <c r="F51" i="5"/>
  <c r="I24" i="5"/>
  <c r="F50" i="5"/>
  <c r="F107" i="5" s="1"/>
  <c r="J48" i="5"/>
  <c r="K106" i="5"/>
  <c r="G106" i="5"/>
  <c r="E106" i="5"/>
  <c r="E105" i="5" s="1"/>
  <c r="E48" i="5"/>
  <c r="F9" i="5"/>
  <c r="F7" i="5"/>
  <c r="F6" i="5" s="1"/>
  <c r="H106" i="5"/>
  <c r="F14" i="6" s="1"/>
  <c r="F13" i="6" s="1"/>
  <c r="H48" i="5"/>
  <c r="J106" i="5"/>
  <c r="H14" i="6" s="1"/>
  <c r="H13" i="6" s="1"/>
  <c r="F49" i="5"/>
  <c r="I106" i="5"/>
  <c r="G14" i="6" s="1"/>
  <c r="I48" i="5"/>
  <c r="F27" i="5"/>
  <c r="F25" i="5"/>
  <c r="F24" i="5" s="1"/>
  <c r="G105" i="5" l="1"/>
  <c r="E14" i="6"/>
  <c r="K105" i="5"/>
  <c r="I14" i="6"/>
  <c r="I13" i="6" s="1"/>
  <c r="G13" i="6"/>
  <c r="J105" i="5"/>
  <c r="F106" i="5"/>
  <c r="F105" i="5" s="1"/>
  <c r="F48" i="5"/>
  <c r="I105" i="5"/>
  <c r="H105" i="5"/>
  <c r="E13" i="6" l="1"/>
  <c r="J14" i="6"/>
  <c r="J13" i="6"/>
</calcChain>
</file>

<file path=xl/sharedStrings.xml><?xml version="1.0" encoding="utf-8"?>
<sst xmlns="http://schemas.openxmlformats.org/spreadsheetml/2006/main" count="325" uniqueCount="153">
  <si>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</si>
  <si>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</si>
  <si>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</si>
  <si>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</si>
  <si>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</si>
  <si>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</si>
  <si>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</si>
  <si>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</si>
  <si>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</si>
  <si>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</si>
  <si>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</si>
  <si>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2.1.</t>
  </si>
  <si>
    <t>3.1.</t>
  </si>
  <si>
    <t>3.2.</t>
  </si>
  <si>
    <t>3.3.</t>
  </si>
  <si>
    <t>3.4.</t>
  </si>
  <si>
    <t>Управление образования, образовательные организации</t>
  </si>
  <si>
    <t>Администрация Зарайского муниципального района, Управление образования</t>
  </si>
  <si>
    <t>Управление образования, образовательные организации, МКУ ЦБ УО ЗМР</t>
  </si>
  <si>
    <t>2014 - 2018 годы</t>
  </si>
  <si>
    <t xml:space="preserve">Приложение № 1
 к подпрограмме III «Дополнительное образование, воспитание и психолого-социальное сопровождение детей» муниципальной  программы Зарайского муниципального района Московской области «Образование Зарайского муниципального района» на 2014 - 2018 годы
</t>
  </si>
  <si>
    <t xml:space="preserve">Перечень мероприятий подпрограммы III «Дополнительное образование, воспитание и психолого-социальное сопровождение детей» 
муниципальной программы Зарайского муниципального района Московской области «Образование Зарайского муниципального района» 
на 2014-2018 годы
 (далее – подпрограмма)
</t>
  </si>
  <si>
    <t xml:space="preserve">Проведение районных творческих конкурсов, определение призеров, победителей и участников зональных, областных, региональных и всероссийских конкурсов.
Участие в 
областных  фестивалях детского и юношеского творчества. 
</t>
  </si>
  <si>
    <t xml:space="preserve">Внедрение, обеспечение функционирования моделей   дистанционной, модульной, семейной и иных форм дополнительного  образования детей.                     </t>
  </si>
  <si>
    <t xml:space="preserve">Снижение удельного  веса подростковой преступности (отношение количества раскрытых преступлений, совершенных несовершеннолетними, к общему количеству раскрытых преступлений, совершенных в Зарайском муниципальном районе).                                                                                                     </t>
  </si>
  <si>
    <t xml:space="preserve">Проведение мероприятий,           посвященных дням воинской славы России и памятным страницам истории России.
Организация и проведение районных конкурсов патриотической направленности:
районного  конкурса музеев образовательных организаций «Мой  музей», районного конкурса на лучшую организацию работы по патриотическому воспитанию,     
районных  конкурсов проектов и исследовательских работ обучающихся образовательных организаций, посвященных памятным датам военной истории,
конкурса среди обучающихся образовательных организаций на лучшее знание государственной символики России
и иных конкурсов патриотической направленности.
</t>
  </si>
  <si>
    <t>3.1.1.</t>
  </si>
  <si>
    <t xml:space="preserve">Проведение тематических  мероприятий, направленных на  повышение уровня патриотизма и гражданственности обучающихся Расширение сети школьных музеев. Проведение районных конкурсов патриотической направленности,  определение призеров,
победителей, участников областных, всероссийских конкурсов патриотической направленности. Пропаганда исторических знаний среди обучающихся.
</t>
  </si>
  <si>
    <t xml:space="preserve">Участие обучающихся муниципальных образовательных организаций в районных,  зональных, областных,   всероссийских, международных фестивалях, молодежно-патриотических акциях, слетах, соревнованиях, профильных сменах, сборах. </t>
  </si>
  <si>
    <t>3.1.2.</t>
  </si>
  <si>
    <t>3.1.3.</t>
  </si>
  <si>
    <t>Участие обучающихся муниципальных образовательных организаций в районных,  зональных, областных,   всероссийских, международных фестивалях, молодежно-патриотических акциях, слетах, соревнованиях, профильных сменах, сборах</t>
  </si>
  <si>
    <t>Внедрение, обеспечение функционирования модели организации взаимодействия образовательных организаций с волонтерскими  организациями по вопросам воспитания и социализации детей и подростков. Увеличение доли детей, вовлеченных в реализацию волонтерских проектов, до 11,2 %</t>
  </si>
  <si>
    <t>3.1.4.</t>
  </si>
  <si>
    <t>Вовлечение детей  и молодежи в практическую деятельность   на основе изучения истории Отечества и военного дела.</t>
  </si>
  <si>
    <t xml:space="preserve">Реализация мер, направленных на  духовно-нравственное воспитание детей: 
организация и проведение мероприятий в рамках районных Рождественских образовательных чтений, организация и проведение мероприятий в рамках Пасхального фестиваля,
участие в районном праздновании Дня славянской письменности и культуры,
организация и проведение Православного фестиваля в д. Рожново и проведение иных мероприятий и конкурсов.
</t>
  </si>
  <si>
    <t xml:space="preserve">Управление образования,
Зарайское благочиние (по согласованию)
</t>
  </si>
  <si>
    <t xml:space="preserve">Проведение тематических  мероприятий, направленных на формирование духовно-нравственных ценностей в детской и молодежной среде.  </t>
  </si>
  <si>
    <t>Управление образования, Комитет по культуре, физической культуре, спорту и молодежной политике, Отдел МВД России по Зарайскому району (по согласованию)</t>
  </si>
  <si>
    <t>Проведение тематических мероприятий, направленных на популяризацию здорового образа жизни. Вовлечение обучающихся в деятельность, направленную на формирование навыков безопасного и законопослушного поведения.                                         Проведение мероприятий, определение призеров, победителей,   участников зональных  и областных соревнований.</t>
  </si>
  <si>
    <t xml:space="preserve">Реализация мероприятий, направленных на профилактику правонарушений и формирование навыков законопослушного гражданина: 
проведение мероприятий (тестирования) по раннему выявлению алкогольной, наркотической зависимости у подростков и молодежи,
проведение психологического тестирования, 
внедрение моделей профилактики подросткового суицида в образовательных организациях,
обеспечение образовательных организаций наглядно-информационными материалами и учебно-методическими пособиями по профилактике асоциального поведения детей и молодежи (по профилактике терроризма, экстремизма, суицида, правонарушений,  и различного рода зависимостей: табачной, алкогольной, наркотической, игровой, компьютерной)
</t>
  </si>
  <si>
    <t xml:space="preserve">Вовлечение обучающихся в деятельность, направленную на формирование навыков законопослушного гражданина, здорового образа жизни. 
Внедрение модели  профилактики подросткового суицида в образовательных организациях. Проведение обучающих семинаров для руководителей и специалистов социально-психолого педагогического сопровождения образовательных организаций.  
</t>
  </si>
  <si>
    <t xml:space="preserve">Реализация мер, направленных на экологическое воспитание обучающихся, 
проведение районного эколого-туристического слета и иных мероприятий и конкурсов экологической направленности
</t>
  </si>
  <si>
    <t xml:space="preserve">Реализация мер, направленных на совершенствование образовательного процесса в образовательных организациях дополнительного  образования спортивной направленности, 
участие в учебно-тренировочных сборах. 
</t>
  </si>
  <si>
    <t>Участие в учебно-тренировочных сборах</t>
  </si>
  <si>
    <t>Развитие  инфраструктуры для  занятий физической культурой и спортом, оснащение  муниципальных  образовательных организаций дополнительного образования спортивной направленности спортивным инвентарем, оборудованием, спортивной одеждой и обувью</t>
  </si>
  <si>
    <t xml:space="preserve"> Улучшение материально-технической базы муниципальных  образовательных организаций дополнительного образования спортивной направленности, улучшение  условий  для занятий обучающихся физической культурой и спортом </t>
  </si>
  <si>
    <t xml:space="preserve"> Внедрение модели оценки качества системы дополнительного образования детей.                                     Проведение мониторинга по вопросам  функционирования  систем дополнительного образования и воспитания в образовательных организациях, соответствия условий требованиям.  </t>
  </si>
  <si>
    <t>Внедрение и реализация  регионального стандарта участия детей в принятии решений, затрагивающих их интересы, и моделей практик деятельности детских и молодежных общественных объединений (организаций), органов ученического самоуправления</t>
  </si>
  <si>
    <t>Обеспечение информационной поддержки развития детского движения и ученического самоуправления, расширение деятельности Зарайской районной детской общественной организации «Радуга», внедрение интерактивной модели детского общественного движения и ученического самоуправления в образовательных организациях.</t>
  </si>
  <si>
    <t>Интернет-портал детского движения и ученического самоуправления Московской области, обеспечение активистов ЗРДОО «Радуга» необходимой атрибутикой,  выпуск газеты «Территория детства», проведение акций, мероприятий и конкурсов, направленных на развитие детского общественного движения, развитие лидерских качеств детей, определение призеров и победителей</t>
  </si>
  <si>
    <t>Выплата компенсаций за проезд воспитанникам МБОУ ДОД Детской школы искусств им. А.С.Голубкиной</t>
  </si>
  <si>
    <t xml:space="preserve">Управление образования, МБОУ ДОД ДШИ им. А.С.Голубкиной, МКУ ЦБУОЗМР </t>
  </si>
  <si>
    <t>Справочно Фонд оплаты труда педагогических раблотников организаций дополнительного образования детей по всем источникам  финансирования</t>
  </si>
  <si>
    <t xml:space="preserve">Управление  образования администрации Зарайского муниципального района
</t>
  </si>
  <si>
    <t xml:space="preserve">Источники финансового обеспечения подпрограммы по годам реализации и главным распорядителям бюджетных средств,
в том числе по годам:
</t>
  </si>
  <si>
    <t xml:space="preserve">Наименование подпрограммы 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</si>
  <si>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</si>
  <si>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</si>
  <si>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</si>
  <si>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2014 год</t>
  </si>
  <si>
    <t>2015 год</t>
  </si>
  <si>
    <t>2016 год</t>
  </si>
  <si>
    <t>2017 год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</si>
  <si>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</si>
  <si>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</si>
  <si>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</si>
  <si>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</si>
  <si>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Средства бюджета Зарайского муниципального района</t>
  </si>
  <si>
    <t xml:space="preserve">Паспорт подпрограммы III «Дополнительное образование, воспитание и психолого-социальное сопровождение детей»
муниципальной программы Зарайского муниципального района Московской области
 «Образование Зарайского муниципального района» на 2014 - 2018 годы  
</t>
  </si>
  <si>
    <t>Всего по подпрограмме III</t>
  </si>
  <si>
    <t>Задача 1. Увеличение численности детей, привлекаемых к участию в творческих мероприятиях</t>
  </si>
  <si>
    <t>Основное мероприятие 1:
Реализация мер, направленных на развитие системы выявления молодых талантов и формирование системы непрерыровного дополнительного образования детей</t>
  </si>
  <si>
    <t xml:space="preserve">Мероприятия по выявлению талантливых детей и молодежи, в том числе обучающихся в организациях дополнительного образования  сферы культуры </t>
  </si>
  <si>
    <t xml:space="preserve">Задача 2. Увеличение численности детей в возрасте от 5 до 18 лет, обучающихся по дополнительным образовательным программам
</t>
  </si>
  <si>
    <t xml:space="preserve">Основное мероприятие 1: Реализация комплекса мер, обеспечивающая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 </t>
  </si>
  <si>
    <t>Предоставление субсидий на развитие материально-технической базы  образовательным организациям дополнительного образования детей</t>
  </si>
  <si>
    <t>Задача 3. Снижение количества преступлений, совершенных несовершеннолетними, или при их участии</t>
  </si>
  <si>
    <t xml:space="preserve">Основное мероприятие 1: Реализация мер, направленных на  воспитание детей, развитие школьного спорта и формирование здорового образа жизни 
</t>
  </si>
  <si>
    <t>Организация и проведение встреч родительской общественности на тему: «Роль семьи в формировании положительной мотивации к прохождению военной службы», областных тематических родительских собраний</t>
  </si>
  <si>
    <t>Реализация мер, направленных на формирование у обучающихся традиционных семейных ценностей</t>
  </si>
  <si>
    <t>Развитие деятельности детских и молодежных военно-патриотических клубов как средства воспитания   и социализации детей   и подростков.   Внедрение  в образовательных организациях  моделей добровольческой (волонтерской) деятельности как средства воспитания и социализации детей и подростков</t>
  </si>
  <si>
    <t xml:space="preserve">Основное мероприятие 2: Реализация мероприятий, направленных на профилактику правонарушений и формирование навыков законопослушного гражданина </t>
  </si>
  <si>
    <t xml:space="preserve">Основное мероприятие 3: Реализация мероприятий, направленных на пропаганду правил безопасного поведения на дорогах и улицах
</t>
  </si>
  <si>
    <t>Основное мероприятие 4: Реализация мер, направленных на формирование у обучающихся коммуникативной компетенции</t>
  </si>
  <si>
    <t xml:space="preserve">Реализация мер, направленных на воспитание  здорового и безопасного образа жизни и 
поведения детей: проведение мероприятий, направленных на популяризацию здорового образа жизни, 
организация и проведение 
районного слета –соревнования «Школа безопасности»,
организация и проведение районного  слета «Отрядов юных друзей полиции». Проведение массовых мероприятий с детьми по пропаганде правил безопасного поведения на дорогах и улицах, в том числе Московского областного слёта юных инспекторов движения «Безопасное колесо», фестиваля «Марафон творческих программ по пропаганде безопасного поведения детей на дорогах», смотра-конкурса среди общеобразовательных организаций и организаций дополнительного образования на лучшую организацию работы по профилактике детского дорожно-транспортного травматизма
организация и проведение  спортивного марафона «Ступени к Олимпу» среди команд обучающихся общеобразовательных организаций Зарайского муниципального района,
 участие команд Зарайского муниципального района в  комплексной Спартакиаде среди команд обучающихся общеобразовательных организаций Московской области,
организация и проведение районных этапов Всероссийских спортивных соревнований школьников «Президентские состязания» и Всероссийских спортивных игр школьников «Президентские спортивные игры»,
проведение  турниров на призы Главы Зарайского муниципального района
и иных спортивных мероприятий 
</t>
  </si>
  <si>
    <t xml:space="preserve">Реализация мер, направленных на развитие  районной системы выявления и развития молодых талантов: реализация вариативных моделей научно-технического творчества, исследовательской деятельности, экологических программ, вариативных образовательных и организационных моделей воспитания обучающихся, дополнительного образования детей и молодежи  с использованием культурно-исторического наследия Зарайского района, Московской области  Организация и проведение  творческих мероприятий и конкурсов районного, зонального, областного, всероссийского уровней. Обеспечение участия обучающихся в творческих олимпиадах, конкурсах, фестивалях, мероприятиях регионального (областного), межрегионального, федерального и международного уровней.
</t>
  </si>
  <si>
    <t>Внедрение   современных моделей выявления, непрерывного образования, психолого-педагогического сопровождения развития и социализации одаренных обучающихся</t>
  </si>
  <si>
    <t>Внедрение региональных сетевых моделей непрерывного образования одаренных обучающихся</t>
  </si>
  <si>
    <t>Внедрение  модели профессионального сообщества педагогических работников, работающих с одаренными детьми</t>
  </si>
  <si>
    <t>Проведение отборочных олимпиад для участия в заключительном этапе всероссийской олимпиады школьников по общеобразовательным предметам; участие в учебно-тренировочных сборах кандидатов в сборные команды школьников Московской области для участия в заключительном этапе всероссийской олимпиады школьников по общеобразовательным предметам</t>
  </si>
  <si>
    <t xml:space="preserve">Организация и проведение олимпиады по психологии для обучающихся общеобразовательных организаций   </t>
  </si>
  <si>
    <t xml:space="preserve">Организация и проведение психологической игры -марафона для обучающихся образовательных организаций 
«Я-лидер»   
</t>
  </si>
  <si>
    <t>1.1.1. (1.1.1)</t>
  </si>
  <si>
    <t>Функционирование механизмов мотивации педагогов к повышению качества работы и непрерывному профессиональному развитию. Выплата именных премий Главы района</t>
  </si>
  <si>
    <t>Проведение капитального и текущего ремонтов  образовательных организаций дополнительного образования.</t>
  </si>
  <si>
    <t>Реализация программ дополнительного образования детей в учреждениях дополнительного образования</t>
  </si>
  <si>
    <t>Предоставление мер социальной поддержки  обучающимся, проживающим в сельских населенных пунктах</t>
  </si>
  <si>
    <t>2.1.1. (2.1.1, 2.1.2.)</t>
  </si>
  <si>
    <t>2.1.2.(2.3.3.)</t>
  </si>
  <si>
    <t>2.1.3. (3.7.)</t>
  </si>
  <si>
    <t>2.1.4.(4.5.)</t>
  </si>
  <si>
    <t>Основное мероприятие 2:
Капитальный ремонт учреждений дополнительного образования</t>
  </si>
  <si>
    <t>2.2.</t>
  </si>
  <si>
    <t>2.2.1. (3.8.)</t>
  </si>
  <si>
    <t>3.</t>
  </si>
  <si>
    <t>3.2.1.       (3.4.)</t>
  </si>
  <si>
    <t>3.3.1. (3.3.)</t>
  </si>
  <si>
    <t>3.4.1.</t>
  </si>
  <si>
    <t>3.4.2.</t>
  </si>
  <si>
    <t>3.4.3.</t>
  </si>
  <si>
    <t>3.4.5. (4.3.)</t>
  </si>
  <si>
    <t>2014-2018 годы</t>
  </si>
  <si>
    <t>Муниципальный заказчик подпрограммы</t>
  </si>
  <si>
    <t>Задача 1 подпрограммы</t>
  </si>
  <si>
    <t>отчетный (базовый) период</t>
  </si>
  <si>
    <t>Задача 2 подпрограммы</t>
  </si>
  <si>
    <t>Увеличение численности детей, привлекаемых к участию в творческих мероприятиях</t>
  </si>
  <si>
    <t>Увеличение численности детей в возрасте от 5 до 18 лет, обучающихся по дополнительным образовательным программам</t>
  </si>
  <si>
    <t>Снижение количества преступлений, совершенных несовершеннолетними, или при их участии</t>
  </si>
  <si>
    <t>Задача 3 подпрограммы</t>
  </si>
  <si>
    <t>Доля детей, привлекаемых к участию в творческих мероприятиях, от общего числа детей:**</t>
  </si>
  <si>
    <t>Доля победителей и призеров творческих олимпиад, конкурсов и фестивалей межрегионального, федерального  и международного уровня</t>
  </si>
  <si>
    <t xml:space="preserve">Доля детей в возрасте от 5 до 18 лет, обучающихся по дополнительным образовательным программам, в общей численности детей этого возраста, в том числе:* </t>
  </si>
  <si>
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в Московской области **</t>
  </si>
  <si>
    <t>Доля детей (от 5 до 18 лет), охваченных дополнительным образованием технической направленности</t>
  </si>
  <si>
    <t>Доля обучающихся общеобразовательных организаций,  употребляющих наркотические средства и психотропные вещества, выявленных в результате проведения профилактических диагностических мероприятий, в соответствии с законодательством Российской Федерации</t>
  </si>
  <si>
    <t>Оказание услуг (вывполнение работ) муниципальными  организациями дополнительного образования - выполнение  муниципального  задания</t>
  </si>
  <si>
    <t xml:space="preserve">Управление образования, образовательные организации, </t>
  </si>
  <si>
    <t xml:space="preserve"> проведение капитального и текущего ремонтов  образовательных организаций дополнительного образования.</t>
  </si>
  <si>
    <t xml:space="preserve">Увеличение доли детей и молодежи в возрасте от 5 до 18 лет, обучающихся по  дополнительным образовательным программам, до 82,8 процентов (в общей численности детей и молодежи в возрасте).                                                                     </t>
  </si>
  <si>
    <t xml:space="preserve">Увеличение доли детей привлекаемых к участию в творческих мероприятиях до 8,5 процентов                                                   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</si>
  <si>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Описание  задач подпрограммы</t>
    </r>
    <r>
      <rPr>
        <sz val="10"/>
        <color theme="1"/>
        <rFont val="Times New Roman"/>
        <family val="1"/>
        <charset val="204"/>
      </rPr>
      <t xml:space="preserve">
Цели подпрограммы:
1. Обеспечение качества, доступности и эффективности дополнительного образования детей, системы воспитания, профилактики асоциальных явлений и психолого-социального сопровождения детей в соответствии с меняющимися запросами населения и перспективными задачами развития Московской области.
2. Достижение качественных результатов социализации, самоопределения и развития потенциала личности.
Задачи подпрограммы III:
1. Увеличение численности детей, привлекаемых к участию в творческих мероприятиях.
2. Увеличение численности детей в возрасте от 5 до 18 лет, обучающихся по дополнительным образовательным программам.
3. Снижение количества преступлений, совершенных несовершеннолетними, или при их участии:
– воспитание российской гражданской идентичности, этнической принадлежности, ответственного отношения к образованию, труду, окружающим людям и природе;
– формирование ценностей коммуникативной компетенции, здорового и безопасного образа жизни, традиционной семьи, эстетической культуры личности.
Задачи подпрограммы: 
1. Повышение качества и эффективности государственных услуг в системе образования   Зарайского муниципального  района Московской области.
2.Создание системы методического, информационного сопровождения и мониторинга реализации государственной программы, распространения ее результатов.
3. Обеспечение общественной поддержки процесса модернизации образования.
4.Обеспечение реализации программы.
</t>
    </r>
  </si>
  <si>
    <t>Управление образования администрации Зарайского муниципального района</t>
  </si>
  <si>
    <t xml:space="preserve">Подпрограмма III «Дополнительное образование, воспитание и психолого-социальное сопровождение детей»
</t>
  </si>
  <si>
    <t>1.1.</t>
  </si>
  <si>
    <t>1.1.2.</t>
  </si>
  <si>
    <t>1.1.3.</t>
  </si>
  <si>
    <t>1.1.4.</t>
  </si>
  <si>
    <t>1.1.5.</t>
  </si>
  <si>
    <t>1.1.6.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</si>
  <si>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Характеристика основных мероприятий и направления реформирования подпрограммы.</t>
    </r>
    <r>
      <rPr>
        <sz val="10"/>
        <color theme="1"/>
        <rFont val="Times New Roman"/>
        <family val="1"/>
        <charset val="204"/>
      </rPr>
      <t xml:space="preserve">
Мероприятия в рамках подпрограммы III будут направлены на следующие изменения:
– создание условий на увеличение охвата детей и подростков эффективными, вариативными дополнительными образовательными программами, воспитание и социализация в общеобразовательных организациях и организациях дополнительного образования;
– совершенствование системы детского самоуправления и волонтерской деятельности; 
– совершенствование системы оплаты труда работников организаций дополнительного образования, заключение эффективных контрактов с руководителями организаций дополнительного образования;
– создание условий для формирования в образовательных организациях безопасной, комфортной, толерантной, развивающей образовательной среды;
– профилактику асоциального поведения детей и подростков, в том числе употребление наркотиков.
</t>
    </r>
  </si>
  <si>
    <t>3.1.5. (3.1.4.)</t>
  </si>
  <si>
    <t>3.1.6. (3.5.)</t>
  </si>
  <si>
    <t>3.1.7. (3.2.)</t>
  </si>
  <si>
    <t>3.1.8.    (3.6.)</t>
  </si>
  <si>
    <t>3.1.9.</t>
  </si>
  <si>
    <t>в сфере культуры</t>
  </si>
  <si>
    <t>в сфере образования</t>
  </si>
  <si>
    <t>в сфере физической культуры и спорта</t>
  </si>
  <si>
    <t>Доля обучающихся в муниципальных общеобразовательных учреждениях, прошедших добровольное тестирование, с целью выявления лиц, допускающих немедицинское потребление наркотических средств к общему количеству обучающихся в муниципальных образовательных учреждениях</t>
  </si>
  <si>
    <t xml:space="preserve">Приложение № 5
к муниципальной  программе Зарайского муниципального района 
Московской области «Образование Зарайского муниципального  района» на 2014 - 2018 годы
</t>
  </si>
  <si>
    <t>Основные показатели реализации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</si>
</sst>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4" borderId="0" xfId="0" applyFill="1"/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6" xfId="0" applyFont="1" applyFill="1" applyBorder="1" applyAlignment="1">
      <alignment horizontal="center" vertical="top" wrapText="1"/>
    </xf>
    <xf numFmtId="0" fontId="0" fillId="2" borderId="0" xfId="0" applyFont="1" applyFill="1"/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0" xfId="0" applyFont="1" applyFill="1"/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0" fillId="5" borderId="8" xfId="0" applyNumberForma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M113" sqref="M113"/>
    </sheetView>
  </sheetViews>
  <sheetFormatPr defaultRowHeight="15" x14ac:dyDescent="0.25"/>
  <cols>
    <col min="1" max="1" width="6.140625" style="2" customWidth="1"/>
    <col min="2" max="2" width="41.5703125" style="2" customWidth="1"/>
    <col min="3" max="3" width="11.85546875" style="2" customWidth="1"/>
    <col min="4" max="4" width="11.42578125" style="24" customWidth="1"/>
    <col min="5" max="11" width="9.140625" style="2"/>
    <col min="12" max="12" width="11.28515625" style="2" customWidth="1"/>
    <col min="13" max="13" width="26.85546875" style="2" customWidth="1"/>
  </cols>
  <sheetData>
    <row r="1" spans="1:13" ht="53.25" customHeight="1" x14ac:dyDescent="0.25">
      <c r="H1" s="120" t="s">
        <v>20</v>
      </c>
      <c r="I1" s="120"/>
      <c r="J1" s="120"/>
      <c r="K1" s="120"/>
      <c r="L1" s="120"/>
      <c r="M1" s="120"/>
    </row>
    <row r="2" spans="1:13" ht="55.5" customHeight="1" x14ac:dyDescent="0.25">
      <c r="B2" s="121" t="s">
        <v>21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ht="15" customHeight="1" x14ac:dyDescent="0.25">
      <c r="A3" s="76"/>
      <c r="B3" s="76" t="s">
        <v>0</v>
      </c>
      <c r="C3" s="76" t="s">
        <v>2</v>
      </c>
      <c r="D3" s="84" t="s">
        <v>1</v>
      </c>
      <c r="E3" s="76" t="s">
        <v>3</v>
      </c>
      <c r="F3" s="76" t="s">
        <v>4</v>
      </c>
      <c r="G3" s="122" t="s">
        <v>5</v>
      </c>
      <c r="H3" s="123"/>
      <c r="I3" s="123"/>
      <c r="J3" s="123"/>
      <c r="K3" s="124"/>
      <c r="L3" s="76" t="s">
        <v>6</v>
      </c>
      <c r="M3" s="76" t="s">
        <v>7</v>
      </c>
    </row>
    <row r="4" spans="1:13" ht="90" customHeight="1" x14ac:dyDescent="0.25">
      <c r="A4" s="78"/>
      <c r="B4" s="78"/>
      <c r="C4" s="78"/>
      <c r="D4" s="86"/>
      <c r="E4" s="78"/>
      <c r="F4" s="78"/>
      <c r="G4" s="1">
        <v>2014</v>
      </c>
      <c r="H4" s="1">
        <v>2015</v>
      </c>
      <c r="I4" s="1">
        <v>2016</v>
      </c>
      <c r="J4" s="1">
        <v>2017</v>
      </c>
      <c r="K4" s="1">
        <v>2018</v>
      </c>
      <c r="L4" s="78"/>
      <c r="M4" s="78"/>
    </row>
    <row r="5" spans="1:13" x14ac:dyDescent="0.25">
      <c r="A5" s="1">
        <v>1</v>
      </c>
      <c r="B5" s="1">
        <v>2</v>
      </c>
      <c r="C5" s="1">
        <v>5</v>
      </c>
      <c r="D5" s="23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s="35" customFormat="1" ht="15" customHeight="1" x14ac:dyDescent="0.25">
      <c r="A6" s="113">
        <v>1</v>
      </c>
      <c r="B6" s="113" t="s">
        <v>71</v>
      </c>
      <c r="C6" s="113" t="s">
        <v>19</v>
      </c>
      <c r="D6" s="33" t="s">
        <v>8</v>
      </c>
      <c r="E6" s="34">
        <f>E7+E8</f>
        <v>5</v>
      </c>
      <c r="F6" s="34">
        <f t="shared" ref="F6:K6" si="0">F7+F8</f>
        <v>145</v>
      </c>
      <c r="G6" s="34">
        <f t="shared" si="0"/>
        <v>85</v>
      </c>
      <c r="H6" s="34">
        <f t="shared" si="0"/>
        <v>0</v>
      </c>
      <c r="I6" s="34">
        <f t="shared" si="0"/>
        <v>20</v>
      </c>
      <c r="J6" s="34">
        <f t="shared" si="0"/>
        <v>20</v>
      </c>
      <c r="K6" s="34">
        <f t="shared" si="0"/>
        <v>20</v>
      </c>
      <c r="L6" s="113" t="s">
        <v>17</v>
      </c>
      <c r="M6" s="113" t="s">
        <v>131</v>
      </c>
    </row>
    <row r="7" spans="1:13" s="35" customFormat="1" ht="49.5" customHeight="1" x14ac:dyDescent="0.25">
      <c r="A7" s="114"/>
      <c r="B7" s="114"/>
      <c r="C7" s="114"/>
      <c r="D7" s="33" t="s">
        <v>9</v>
      </c>
      <c r="E7" s="34">
        <f>E10</f>
        <v>0</v>
      </c>
      <c r="F7" s="34">
        <f t="shared" ref="F7:K7" si="1">F10</f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114"/>
      <c r="M7" s="114"/>
    </row>
    <row r="8" spans="1:13" s="35" customFormat="1" ht="60" customHeight="1" x14ac:dyDescent="0.25">
      <c r="A8" s="115"/>
      <c r="B8" s="115"/>
      <c r="C8" s="115"/>
      <c r="D8" s="33" t="s">
        <v>10</v>
      </c>
      <c r="E8" s="34">
        <f>E11</f>
        <v>5</v>
      </c>
      <c r="F8" s="34">
        <f t="shared" ref="F8:K8" si="2">F11</f>
        <v>145</v>
      </c>
      <c r="G8" s="34">
        <f t="shared" si="2"/>
        <v>85</v>
      </c>
      <c r="H8" s="34">
        <f t="shared" si="2"/>
        <v>0</v>
      </c>
      <c r="I8" s="34">
        <f t="shared" si="2"/>
        <v>20</v>
      </c>
      <c r="J8" s="34">
        <f t="shared" si="2"/>
        <v>20</v>
      </c>
      <c r="K8" s="34">
        <f t="shared" si="2"/>
        <v>20</v>
      </c>
      <c r="L8" s="115"/>
      <c r="M8" s="115"/>
    </row>
    <row r="9" spans="1:13" s="7" customFormat="1" ht="18.75" customHeight="1" x14ac:dyDescent="0.25">
      <c r="A9" s="29"/>
      <c r="B9" s="87" t="s">
        <v>72</v>
      </c>
      <c r="C9" s="87" t="s">
        <v>112</v>
      </c>
      <c r="D9" s="45" t="s">
        <v>8</v>
      </c>
      <c r="E9" s="6">
        <f>E10+E11</f>
        <v>5</v>
      </c>
      <c r="F9" s="6">
        <f t="shared" ref="F9:K9" si="3">F10+F11</f>
        <v>145</v>
      </c>
      <c r="G9" s="6">
        <f t="shared" si="3"/>
        <v>85</v>
      </c>
      <c r="H9" s="6">
        <f t="shared" si="3"/>
        <v>0</v>
      </c>
      <c r="I9" s="6">
        <f t="shared" si="3"/>
        <v>20</v>
      </c>
      <c r="J9" s="6">
        <f t="shared" si="3"/>
        <v>20</v>
      </c>
      <c r="K9" s="6">
        <f t="shared" si="3"/>
        <v>20</v>
      </c>
      <c r="L9" s="29"/>
      <c r="M9" s="29"/>
    </row>
    <row r="10" spans="1:13" s="7" customFormat="1" ht="48" customHeight="1" x14ac:dyDescent="0.25">
      <c r="A10" s="29" t="s">
        <v>135</v>
      </c>
      <c r="B10" s="125"/>
      <c r="C10" s="88"/>
      <c r="D10" s="45" t="s">
        <v>9</v>
      </c>
      <c r="E10" s="6">
        <f>E13+E22</f>
        <v>0</v>
      </c>
      <c r="F10" s="6">
        <f t="shared" ref="F10:K10" si="4">F13+F22</f>
        <v>0</v>
      </c>
      <c r="G10" s="6">
        <f t="shared" si="4"/>
        <v>0</v>
      </c>
      <c r="H10" s="6">
        <f t="shared" si="4"/>
        <v>0</v>
      </c>
      <c r="I10" s="6">
        <f t="shared" si="4"/>
        <v>0</v>
      </c>
      <c r="J10" s="6">
        <f t="shared" si="4"/>
        <v>0</v>
      </c>
      <c r="K10" s="6">
        <f t="shared" si="4"/>
        <v>0</v>
      </c>
      <c r="L10" s="29"/>
      <c r="M10" s="29"/>
    </row>
    <row r="11" spans="1:13" s="7" customFormat="1" ht="54" customHeight="1" x14ac:dyDescent="0.25">
      <c r="A11" s="29"/>
      <c r="B11" s="89"/>
      <c r="C11" s="89"/>
      <c r="D11" s="45" t="s">
        <v>10</v>
      </c>
      <c r="E11" s="6">
        <f>E14+E23</f>
        <v>5</v>
      </c>
      <c r="F11" s="6">
        <f t="shared" ref="F11:K11" si="5">F14+F23</f>
        <v>145</v>
      </c>
      <c r="G11" s="6">
        <f t="shared" si="5"/>
        <v>85</v>
      </c>
      <c r="H11" s="6">
        <f t="shared" si="5"/>
        <v>0</v>
      </c>
      <c r="I11" s="6">
        <f t="shared" si="5"/>
        <v>20</v>
      </c>
      <c r="J11" s="6">
        <f t="shared" si="5"/>
        <v>20</v>
      </c>
      <c r="K11" s="6">
        <f t="shared" si="5"/>
        <v>20</v>
      </c>
      <c r="L11" s="29"/>
      <c r="M11" s="29"/>
    </row>
    <row r="12" spans="1:13" ht="30" customHeight="1" x14ac:dyDescent="0.25">
      <c r="A12" s="76" t="s">
        <v>93</v>
      </c>
      <c r="B12" s="84" t="s">
        <v>86</v>
      </c>
      <c r="C12" s="76" t="s">
        <v>19</v>
      </c>
      <c r="D12" s="23" t="s">
        <v>8</v>
      </c>
      <c r="E12" s="1">
        <f>E13+E14</f>
        <v>5</v>
      </c>
      <c r="F12" s="1">
        <f t="shared" ref="F12:K12" si="6">F13+F14</f>
        <v>145</v>
      </c>
      <c r="G12" s="1">
        <f t="shared" si="6"/>
        <v>85</v>
      </c>
      <c r="H12" s="1">
        <f t="shared" si="6"/>
        <v>0</v>
      </c>
      <c r="I12" s="1">
        <f t="shared" si="6"/>
        <v>20</v>
      </c>
      <c r="J12" s="1">
        <f t="shared" si="6"/>
        <v>20</v>
      </c>
      <c r="K12" s="1">
        <f t="shared" si="6"/>
        <v>20</v>
      </c>
      <c r="L12" s="76" t="s">
        <v>17</v>
      </c>
      <c r="M12" s="76" t="s">
        <v>22</v>
      </c>
    </row>
    <row r="13" spans="1:13" ht="54.75" customHeight="1" x14ac:dyDescent="0.25">
      <c r="A13" s="77"/>
      <c r="B13" s="85"/>
      <c r="C13" s="77"/>
      <c r="D13" s="23" t="s">
        <v>9</v>
      </c>
      <c r="E13" s="1">
        <v>0</v>
      </c>
      <c r="F13" s="1">
        <f>G13+H13+I13+J13+K13</f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77"/>
      <c r="M13" s="77"/>
    </row>
    <row r="14" spans="1:13" ht="119.25" customHeight="1" x14ac:dyDescent="0.25">
      <c r="A14" s="78"/>
      <c r="B14" s="86"/>
      <c r="C14" s="78"/>
      <c r="D14" s="23" t="s">
        <v>10</v>
      </c>
      <c r="E14" s="1">
        <v>5</v>
      </c>
      <c r="F14" s="1">
        <f>G14+H14+I14+J14+K14</f>
        <v>145</v>
      </c>
      <c r="G14" s="1">
        <v>85</v>
      </c>
      <c r="H14" s="1">
        <v>0</v>
      </c>
      <c r="I14" s="1">
        <v>20</v>
      </c>
      <c r="J14" s="1">
        <v>20</v>
      </c>
      <c r="K14" s="1">
        <v>20</v>
      </c>
      <c r="L14" s="78"/>
      <c r="M14" s="78"/>
    </row>
    <row r="15" spans="1:13" ht="3" hidden="1" customHeight="1" x14ac:dyDescent="0.25">
      <c r="A15" s="119" t="s">
        <v>136</v>
      </c>
      <c r="B15" s="73" t="s">
        <v>73</v>
      </c>
      <c r="C15" s="76" t="s">
        <v>19</v>
      </c>
      <c r="D15" s="84"/>
      <c r="E15" s="128"/>
      <c r="F15" s="129"/>
      <c r="G15" s="129"/>
      <c r="H15" s="129"/>
      <c r="I15" s="129"/>
      <c r="J15" s="129"/>
      <c r="K15" s="129"/>
      <c r="L15" s="76" t="s">
        <v>16</v>
      </c>
      <c r="M15" s="76" t="s">
        <v>23</v>
      </c>
    </row>
    <row r="16" spans="1:13" ht="61.5" customHeight="1" x14ac:dyDescent="0.25">
      <c r="A16" s="119"/>
      <c r="B16" s="74"/>
      <c r="C16" s="77"/>
      <c r="D16" s="134"/>
      <c r="E16" s="130"/>
      <c r="F16" s="131"/>
      <c r="G16" s="131"/>
      <c r="H16" s="131"/>
      <c r="I16" s="131"/>
      <c r="J16" s="131"/>
      <c r="K16" s="131"/>
      <c r="L16" s="77"/>
      <c r="M16" s="77"/>
    </row>
    <row r="17" spans="1:13" ht="16.5" hidden="1" customHeight="1" x14ac:dyDescent="0.25">
      <c r="A17" s="119"/>
      <c r="B17" s="74"/>
      <c r="C17" s="77"/>
      <c r="D17" s="135"/>
      <c r="E17" s="132"/>
      <c r="F17" s="133"/>
      <c r="G17" s="133"/>
      <c r="H17" s="133"/>
      <c r="I17" s="133"/>
      <c r="J17" s="133"/>
      <c r="K17" s="133"/>
      <c r="L17" s="77"/>
      <c r="M17" s="77"/>
    </row>
    <row r="18" spans="1:13" ht="76.5" customHeight="1" x14ac:dyDescent="0.25">
      <c r="A18" s="1" t="s">
        <v>137</v>
      </c>
      <c r="B18" s="11" t="s">
        <v>87</v>
      </c>
      <c r="C18" s="54" t="s">
        <v>19</v>
      </c>
      <c r="D18" s="23"/>
      <c r="E18" s="43"/>
      <c r="F18" s="43"/>
      <c r="G18" s="43"/>
      <c r="H18" s="43"/>
      <c r="I18" s="43"/>
      <c r="J18" s="43"/>
      <c r="K18" s="43"/>
      <c r="L18" s="1" t="s">
        <v>16</v>
      </c>
      <c r="M18" s="11" t="s">
        <v>87</v>
      </c>
    </row>
    <row r="19" spans="1:13" ht="63" customHeight="1" x14ac:dyDescent="0.25">
      <c r="A19" s="1" t="s">
        <v>138</v>
      </c>
      <c r="B19" s="11" t="s">
        <v>88</v>
      </c>
      <c r="C19" s="1" t="s">
        <v>19</v>
      </c>
      <c r="D19" s="23"/>
      <c r="E19" s="43"/>
      <c r="F19" s="43"/>
      <c r="G19" s="43"/>
      <c r="H19" s="43"/>
      <c r="I19" s="43"/>
      <c r="J19" s="43"/>
      <c r="K19" s="43"/>
      <c r="L19" s="1" t="s">
        <v>16</v>
      </c>
      <c r="M19" s="11" t="s">
        <v>88</v>
      </c>
    </row>
    <row r="20" spans="1:13" ht="62.25" customHeight="1" x14ac:dyDescent="0.25">
      <c r="A20" s="31" t="s">
        <v>139</v>
      </c>
      <c r="B20" s="38" t="s">
        <v>89</v>
      </c>
      <c r="C20" s="1" t="s">
        <v>19</v>
      </c>
      <c r="D20" s="32"/>
      <c r="E20" s="42"/>
      <c r="F20" s="42"/>
      <c r="G20" s="42"/>
      <c r="H20" s="42"/>
      <c r="I20" s="42"/>
      <c r="J20" s="42"/>
      <c r="K20" s="42"/>
      <c r="L20" s="31" t="s">
        <v>16</v>
      </c>
      <c r="M20" s="55" t="s">
        <v>89</v>
      </c>
    </row>
    <row r="21" spans="1:13" ht="31.5" customHeight="1" x14ac:dyDescent="0.25">
      <c r="A21" s="76" t="s">
        <v>140</v>
      </c>
      <c r="B21" s="73" t="s">
        <v>90</v>
      </c>
      <c r="C21" s="76" t="s">
        <v>19</v>
      </c>
      <c r="D21" s="23" t="s">
        <v>8</v>
      </c>
      <c r="E21" s="44">
        <f>E22+E23</f>
        <v>0</v>
      </c>
      <c r="F21" s="44">
        <f t="shared" ref="F21:K21" si="7">F22+F23</f>
        <v>0</v>
      </c>
      <c r="G21" s="44">
        <f t="shared" si="7"/>
        <v>0</v>
      </c>
      <c r="H21" s="44">
        <f t="shared" si="7"/>
        <v>0</v>
      </c>
      <c r="I21" s="44">
        <f t="shared" si="7"/>
        <v>0</v>
      </c>
      <c r="J21" s="44">
        <f t="shared" si="7"/>
        <v>0</v>
      </c>
      <c r="K21" s="44">
        <f t="shared" si="7"/>
        <v>0</v>
      </c>
      <c r="L21" s="76" t="s">
        <v>16</v>
      </c>
      <c r="M21" s="73" t="s">
        <v>90</v>
      </c>
    </row>
    <row r="22" spans="1:13" ht="60" customHeight="1" x14ac:dyDescent="0.25">
      <c r="A22" s="80"/>
      <c r="B22" s="80"/>
      <c r="C22" s="77"/>
      <c r="D22" s="23" t="s">
        <v>9</v>
      </c>
      <c r="E22" s="15">
        <v>0</v>
      </c>
      <c r="F22" s="15">
        <f>G22+H22+I22+J22+K22</f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80"/>
      <c r="M22" s="80"/>
    </row>
    <row r="23" spans="1:13" ht="69" customHeight="1" x14ac:dyDescent="0.25">
      <c r="A23" s="81"/>
      <c r="B23" s="81"/>
      <c r="C23" s="78"/>
      <c r="D23" s="23" t="s">
        <v>10</v>
      </c>
      <c r="E23" s="61">
        <v>0</v>
      </c>
      <c r="F23" s="15">
        <f t="shared" ref="F23:F35" si="8">G23+H23+I23+J23+K23</f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81"/>
      <c r="M23" s="81"/>
    </row>
    <row r="24" spans="1:13" s="35" customFormat="1" ht="15" customHeight="1" x14ac:dyDescent="0.25">
      <c r="A24" s="113">
        <v>2</v>
      </c>
      <c r="B24" s="116" t="s">
        <v>74</v>
      </c>
      <c r="C24" s="93" t="s">
        <v>19</v>
      </c>
      <c r="D24" s="33" t="s">
        <v>8</v>
      </c>
      <c r="E24" s="34">
        <f>E25+E26</f>
        <v>54502</v>
      </c>
      <c r="F24" s="34">
        <f t="shared" ref="F24:K24" si="9">F25+F26</f>
        <v>369903.9</v>
      </c>
      <c r="G24" s="34">
        <f t="shared" si="9"/>
        <v>64502</v>
      </c>
      <c r="H24" s="34">
        <f t="shared" si="9"/>
        <v>73852</v>
      </c>
      <c r="I24" s="34">
        <f t="shared" si="9"/>
        <v>79201.899999999994</v>
      </c>
      <c r="J24" s="34">
        <f t="shared" si="9"/>
        <v>76174</v>
      </c>
      <c r="K24" s="34">
        <f t="shared" si="9"/>
        <v>76174</v>
      </c>
      <c r="L24" s="113" t="s">
        <v>16</v>
      </c>
      <c r="M24" s="113" t="s">
        <v>130</v>
      </c>
    </row>
    <row r="25" spans="1:13" s="35" customFormat="1" ht="51" customHeight="1" x14ac:dyDescent="0.25">
      <c r="A25" s="114"/>
      <c r="B25" s="117"/>
      <c r="C25" s="94"/>
      <c r="D25" s="33" t="s">
        <v>9</v>
      </c>
      <c r="E25" s="34">
        <f>E28+E43</f>
        <v>0</v>
      </c>
      <c r="F25" s="34">
        <f t="shared" ref="F25:K25" si="10">F28+F43</f>
        <v>6714</v>
      </c>
      <c r="G25" s="34">
        <f t="shared" si="10"/>
        <v>4680</v>
      </c>
      <c r="H25" s="34">
        <f t="shared" si="10"/>
        <v>0</v>
      </c>
      <c r="I25" s="34">
        <f t="shared" si="10"/>
        <v>2034</v>
      </c>
      <c r="J25" s="34">
        <f t="shared" si="10"/>
        <v>0</v>
      </c>
      <c r="K25" s="34">
        <f t="shared" si="10"/>
        <v>0</v>
      </c>
      <c r="L25" s="114"/>
      <c r="M25" s="114"/>
    </row>
    <row r="26" spans="1:13" s="35" customFormat="1" ht="63" customHeight="1" x14ac:dyDescent="0.25">
      <c r="A26" s="115"/>
      <c r="B26" s="118"/>
      <c r="C26" s="95"/>
      <c r="D26" s="33" t="s">
        <v>10</v>
      </c>
      <c r="E26" s="34">
        <f>E29+E44</f>
        <v>54502</v>
      </c>
      <c r="F26" s="34">
        <f t="shared" ref="F26:K26" si="11">F29+F44</f>
        <v>363189.9</v>
      </c>
      <c r="G26" s="34">
        <f t="shared" si="11"/>
        <v>59822</v>
      </c>
      <c r="H26" s="34">
        <f t="shared" si="11"/>
        <v>73852</v>
      </c>
      <c r="I26" s="34">
        <f t="shared" si="11"/>
        <v>77167.899999999994</v>
      </c>
      <c r="J26" s="34">
        <f t="shared" si="11"/>
        <v>76174</v>
      </c>
      <c r="K26" s="34">
        <f t="shared" si="11"/>
        <v>76174</v>
      </c>
      <c r="L26" s="115"/>
      <c r="M26" s="115"/>
    </row>
    <row r="27" spans="1:13" s="7" customFormat="1" ht="30" customHeight="1" x14ac:dyDescent="0.25">
      <c r="A27" s="87" t="s">
        <v>11</v>
      </c>
      <c r="B27" s="136" t="s">
        <v>75</v>
      </c>
      <c r="C27" s="100"/>
      <c r="D27" s="45" t="s">
        <v>8</v>
      </c>
      <c r="E27" s="6">
        <f>E28+E29</f>
        <v>51344</v>
      </c>
      <c r="F27" s="6">
        <f t="shared" ref="F27:K27" si="12">F28+F29</f>
        <v>365246.60000000003</v>
      </c>
      <c r="G27" s="6">
        <f t="shared" si="12"/>
        <v>63224</v>
      </c>
      <c r="H27" s="6">
        <f t="shared" si="12"/>
        <v>73697</v>
      </c>
      <c r="I27" s="6">
        <f t="shared" si="12"/>
        <v>78177.599999999991</v>
      </c>
      <c r="J27" s="6">
        <f t="shared" si="12"/>
        <v>75074</v>
      </c>
      <c r="K27" s="6">
        <f t="shared" si="12"/>
        <v>75074</v>
      </c>
      <c r="L27" s="87"/>
      <c r="M27" s="87"/>
    </row>
    <row r="28" spans="1:13" s="7" customFormat="1" ht="63" customHeight="1" x14ac:dyDescent="0.25">
      <c r="A28" s="88"/>
      <c r="B28" s="137"/>
      <c r="C28" s="101"/>
      <c r="D28" s="45" t="s">
        <v>9</v>
      </c>
      <c r="E28" s="6">
        <f>E31+E34+E37+E40</f>
        <v>0</v>
      </c>
      <c r="F28" s="6">
        <f t="shared" ref="F28:K28" si="13">F31+F34+F37+F40</f>
        <v>6714</v>
      </c>
      <c r="G28" s="6">
        <f t="shared" si="13"/>
        <v>4680</v>
      </c>
      <c r="H28" s="6">
        <f t="shared" si="13"/>
        <v>0</v>
      </c>
      <c r="I28" s="6">
        <f t="shared" si="13"/>
        <v>2034</v>
      </c>
      <c r="J28" s="6">
        <f t="shared" si="13"/>
        <v>0</v>
      </c>
      <c r="K28" s="6">
        <f t="shared" si="13"/>
        <v>0</v>
      </c>
      <c r="L28" s="88"/>
      <c r="M28" s="88"/>
    </row>
    <row r="29" spans="1:13" s="7" customFormat="1" ht="63" customHeight="1" x14ac:dyDescent="0.25">
      <c r="A29" s="89"/>
      <c r="B29" s="138"/>
      <c r="C29" s="102"/>
      <c r="D29" s="45" t="s">
        <v>10</v>
      </c>
      <c r="E29" s="6">
        <f>E32+E35+E38+E41</f>
        <v>51344</v>
      </c>
      <c r="F29" s="6">
        <f t="shared" ref="F29:K29" si="14">F32+F35+F38+F41</f>
        <v>358532.60000000003</v>
      </c>
      <c r="G29" s="6">
        <f t="shared" si="14"/>
        <v>58544</v>
      </c>
      <c r="H29" s="6">
        <f t="shared" si="14"/>
        <v>73697</v>
      </c>
      <c r="I29" s="6">
        <f t="shared" si="14"/>
        <v>76143.599999999991</v>
      </c>
      <c r="J29" s="6">
        <f t="shared" si="14"/>
        <v>75074</v>
      </c>
      <c r="K29" s="6">
        <f t="shared" si="14"/>
        <v>75074</v>
      </c>
      <c r="L29" s="89"/>
      <c r="M29" s="89"/>
    </row>
    <row r="30" spans="1:13" s="17" customFormat="1" ht="15" customHeight="1" x14ac:dyDescent="0.25">
      <c r="A30" s="73" t="s">
        <v>98</v>
      </c>
      <c r="B30" s="76" t="s">
        <v>127</v>
      </c>
      <c r="C30" s="73" t="s">
        <v>19</v>
      </c>
      <c r="D30" s="26" t="s">
        <v>8</v>
      </c>
      <c r="E30" s="11">
        <f>E31+E32</f>
        <v>51269</v>
      </c>
      <c r="F30" s="11">
        <f t="shared" ref="F30:K30" si="15">F31+F32</f>
        <v>364322.9</v>
      </c>
      <c r="G30" s="11">
        <f t="shared" si="15"/>
        <v>62944</v>
      </c>
      <c r="H30" s="11">
        <f t="shared" si="15"/>
        <v>73588.899999999994</v>
      </c>
      <c r="I30" s="11">
        <f t="shared" si="15"/>
        <v>78092</v>
      </c>
      <c r="J30" s="11">
        <f t="shared" si="15"/>
        <v>74849</v>
      </c>
      <c r="K30" s="11">
        <f t="shared" si="15"/>
        <v>74849</v>
      </c>
      <c r="L30" s="73" t="s">
        <v>16</v>
      </c>
      <c r="M30" s="73" t="s">
        <v>96</v>
      </c>
    </row>
    <row r="31" spans="1:13" s="17" customFormat="1" ht="51" customHeight="1" x14ac:dyDescent="0.25">
      <c r="A31" s="74"/>
      <c r="B31" s="77"/>
      <c r="C31" s="74"/>
      <c r="D31" s="26" t="s">
        <v>9</v>
      </c>
      <c r="E31" s="11">
        <v>0</v>
      </c>
      <c r="F31" s="15">
        <f t="shared" si="8"/>
        <v>6714</v>
      </c>
      <c r="G31" s="11">
        <v>4680</v>
      </c>
      <c r="H31" s="11">
        <v>0</v>
      </c>
      <c r="I31" s="11">
        <v>2034</v>
      </c>
      <c r="J31" s="11">
        <v>0</v>
      </c>
      <c r="K31" s="11">
        <v>0</v>
      </c>
      <c r="L31" s="79"/>
      <c r="M31" s="74"/>
    </row>
    <row r="32" spans="1:13" s="17" customFormat="1" ht="63.75" customHeight="1" x14ac:dyDescent="0.25">
      <c r="A32" s="75"/>
      <c r="B32" s="78"/>
      <c r="C32" s="75"/>
      <c r="D32" s="26" t="s">
        <v>10</v>
      </c>
      <c r="E32" s="11">
        <v>51269</v>
      </c>
      <c r="F32" s="15">
        <f t="shared" si="8"/>
        <v>357608.9</v>
      </c>
      <c r="G32" s="11">
        <v>58264</v>
      </c>
      <c r="H32" s="11">
        <v>73588.899999999994</v>
      </c>
      <c r="I32" s="11">
        <v>76058</v>
      </c>
      <c r="J32" s="11">
        <v>74849</v>
      </c>
      <c r="K32" s="11">
        <v>74849</v>
      </c>
      <c r="L32" s="75"/>
      <c r="M32" s="75"/>
    </row>
    <row r="33" spans="1:13" s="17" customFormat="1" ht="29.25" customHeight="1" x14ac:dyDescent="0.25">
      <c r="A33" s="73" t="s">
        <v>99</v>
      </c>
      <c r="B33" s="76" t="s">
        <v>94</v>
      </c>
      <c r="C33" s="73" t="s">
        <v>19</v>
      </c>
      <c r="D33" s="26" t="s">
        <v>8</v>
      </c>
      <c r="E33" s="11">
        <f>E34+E35</f>
        <v>0</v>
      </c>
      <c r="F33" s="11">
        <f t="shared" ref="F33:K33" si="16">F34+F35</f>
        <v>105</v>
      </c>
      <c r="G33" s="11">
        <f t="shared" si="16"/>
        <v>30</v>
      </c>
      <c r="H33" s="11">
        <f t="shared" si="16"/>
        <v>45</v>
      </c>
      <c r="I33" s="11">
        <f t="shared" si="16"/>
        <v>30</v>
      </c>
      <c r="J33" s="11">
        <f t="shared" si="16"/>
        <v>0</v>
      </c>
      <c r="K33" s="11">
        <f t="shared" si="16"/>
        <v>0</v>
      </c>
      <c r="L33" s="73" t="s">
        <v>16</v>
      </c>
      <c r="M33" s="73" t="s">
        <v>94</v>
      </c>
    </row>
    <row r="34" spans="1:13" s="17" customFormat="1" ht="51.75" customHeight="1" x14ac:dyDescent="0.25">
      <c r="A34" s="80"/>
      <c r="B34" s="77"/>
      <c r="C34" s="74"/>
      <c r="D34" s="26" t="s">
        <v>9</v>
      </c>
      <c r="E34" s="11">
        <v>0</v>
      </c>
      <c r="F34" s="15">
        <f t="shared" si="8"/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79"/>
      <c r="M34" s="80"/>
    </row>
    <row r="35" spans="1:13" s="17" customFormat="1" ht="63.75" customHeight="1" thickBot="1" x14ac:dyDescent="0.3">
      <c r="A35" s="81"/>
      <c r="B35" s="78"/>
      <c r="C35" s="75"/>
      <c r="D35" s="26" t="s">
        <v>10</v>
      </c>
      <c r="E35" s="60">
        <v>0</v>
      </c>
      <c r="F35" s="15">
        <f t="shared" si="8"/>
        <v>105</v>
      </c>
      <c r="G35" s="60">
        <v>30</v>
      </c>
      <c r="H35" s="60">
        <v>45</v>
      </c>
      <c r="I35" s="60">
        <v>30</v>
      </c>
      <c r="J35" s="60">
        <v>0</v>
      </c>
      <c r="K35" s="60">
        <v>0</v>
      </c>
      <c r="L35" s="75"/>
      <c r="M35" s="81"/>
    </row>
    <row r="36" spans="1:13" ht="22.5" customHeight="1" thickBot="1" x14ac:dyDescent="0.3">
      <c r="A36" s="76" t="s">
        <v>100</v>
      </c>
      <c r="B36" s="76" t="s">
        <v>76</v>
      </c>
      <c r="C36" s="76" t="s">
        <v>19</v>
      </c>
      <c r="D36" s="23" t="s">
        <v>8</v>
      </c>
      <c r="E36" s="10">
        <f>E37+E38</f>
        <v>50</v>
      </c>
      <c r="F36" s="10">
        <f t="shared" ref="F36:K36" si="17">F37+F38</f>
        <v>724.5</v>
      </c>
      <c r="G36" s="10">
        <f t="shared" si="17"/>
        <v>225</v>
      </c>
      <c r="H36" s="10">
        <f t="shared" si="17"/>
        <v>49.6</v>
      </c>
      <c r="I36" s="10">
        <f t="shared" si="17"/>
        <v>49.9</v>
      </c>
      <c r="J36" s="10">
        <f t="shared" si="17"/>
        <v>200</v>
      </c>
      <c r="K36" s="10">
        <f t="shared" si="17"/>
        <v>200</v>
      </c>
      <c r="L36" s="76" t="s">
        <v>16</v>
      </c>
      <c r="M36" s="76" t="s">
        <v>46</v>
      </c>
    </row>
    <row r="37" spans="1:13" ht="54" customHeight="1" thickBot="1" x14ac:dyDescent="0.3">
      <c r="A37" s="77"/>
      <c r="B37" s="77"/>
      <c r="C37" s="77"/>
      <c r="D37" s="23" t="s">
        <v>9</v>
      </c>
      <c r="E37" s="13">
        <v>0</v>
      </c>
      <c r="F37" s="44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77"/>
      <c r="M37" s="77"/>
    </row>
    <row r="38" spans="1:13" ht="60.75" customHeight="1" thickBot="1" x14ac:dyDescent="0.3">
      <c r="A38" s="78"/>
      <c r="B38" s="78"/>
      <c r="C38" s="78"/>
      <c r="D38" s="23" t="s">
        <v>10</v>
      </c>
      <c r="E38" s="13">
        <v>50</v>
      </c>
      <c r="F38" s="1">
        <f>G38+H38+I38+J38+K38</f>
        <v>724.5</v>
      </c>
      <c r="G38" s="14">
        <v>225</v>
      </c>
      <c r="H38" s="15">
        <v>49.6</v>
      </c>
      <c r="I38" s="15">
        <v>49.9</v>
      </c>
      <c r="J38" s="16">
        <v>200</v>
      </c>
      <c r="K38" s="16">
        <v>200</v>
      </c>
      <c r="L38" s="112"/>
      <c r="M38" s="78"/>
    </row>
    <row r="39" spans="1:13" ht="22.5" customHeight="1" x14ac:dyDescent="0.25">
      <c r="A39" s="76" t="s">
        <v>101</v>
      </c>
      <c r="B39" s="76" t="s">
        <v>51</v>
      </c>
      <c r="C39" s="76" t="s">
        <v>19</v>
      </c>
      <c r="D39" s="23" t="s">
        <v>8</v>
      </c>
      <c r="E39" s="1">
        <f>E40+E41</f>
        <v>25</v>
      </c>
      <c r="F39" s="1">
        <f t="shared" ref="F39:K39" si="18">F40+F41</f>
        <v>94.2</v>
      </c>
      <c r="G39" s="1">
        <f t="shared" si="18"/>
        <v>25</v>
      </c>
      <c r="H39" s="1">
        <f t="shared" si="18"/>
        <v>13.5</v>
      </c>
      <c r="I39" s="1">
        <f t="shared" si="18"/>
        <v>5.7</v>
      </c>
      <c r="J39" s="1">
        <f t="shared" si="18"/>
        <v>25</v>
      </c>
      <c r="K39" s="1">
        <f t="shared" si="18"/>
        <v>25</v>
      </c>
      <c r="L39" s="76" t="s">
        <v>52</v>
      </c>
      <c r="M39" s="76" t="s">
        <v>97</v>
      </c>
    </row>
    <row r="40" spans="1:13" ht="60.75" customHeight="1" x14ac:dyDescent="0.25">
      <c r="A40" s="80"/>
      <c r="B40" s="77"/>
      <c r="C40" s="77"/>
      <c r="D40" s="23" t="s">
        <v>9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77"/>
      <c r="M40" s="77"/>
    </row>
    <row r="41" spans="1:13" ht="60.75" customHeight="1" x14ac:dyDescent="0.25">
      <c r="A41" s="81"/>
      <c r="B41" s="78"/>
      <c r="C41" s="78"/>
      <c r="D41" s="23" t="s">
        <v>10</v>
      </c>
      <c r="E41" s="1">
        <v>25</v>
      </c>
      <c r="F41" s="1">
        <f t="shared" ref="F41:F99" si="19">G41+H41+I41+J41+K41</f>
        <v>94.2</v>
      </c>
      <c r="G41" s="1">
        <v>25</v>
      </c>
      <c r="H41" s="1">
        <v>13.5</v>
      </c>
      <c r="I41" s="1">
        <v>5.7</v>
      </c>
      <c r="J41" s="1">
        <v>25</v>
      </c>
      <c r="K41" s="1">
        <v>25</v>
      </c>
      <c r="L41" s="78"/>
      <c r="M41" s="78"/>
    </row>
    <row r="42" spans="1:13" s="47" customFormat="1" ht="15" customHeight="1" x14ac:dyDescent="0.25">
      <c r="A42" s="100" t="s">
        <v>103</v>
      </c>
      <c r="B42" s="100" t="s">
        <v>102</v>
      </c>
      <c r="C42" s="100" t="s">
        <v>19</v>
      </c>
      <c r="D42" s="45" t="s">
        <v>8</v>
      </c>
      <c r="E42" s="46">
        <f>E43+E44</f>
        <v>3158</v>
      </c>
      <c r="F42" s="46">
        <f t="shared" ref="F42:K42" si="20">F43+F44</f>
        <v>4657.3</v>
      </c>
      <c r="G42" s="46">
        <f t="shared" si="20"/>
        <v>1278</v>
      </c>
      <c r="H42" s="46">
        <f t="shared" si="20"/>
        <v>155</v>
      </c>
      <c r="I42" s="46">
        <f t="shared" si="20"/>
        <v>1024.3</v>
      </c>
      <c r="J42" s="46">
        <f t="shared" si="20"/>
        <v>1100</v>
      </c>
      <c r="K42" s="46">
        <f t="shared" si="20"/>
        <v>1100</v>
      </c>
      <c r="L42" s="100" t="s">
        <v>128</v>
      </c>
      <c r="M42" s="100"/>
    </row>
    <row r="43" spans="1:13" s="47" customFormat="1" ht="49.5" customHeight="1" x14ac:dyDescent="0.25">
      <c r="A43" s="101"/>
      <c r="B43" s="101"/>
      <c r="C43" s="101"/>
      <c r="D43" s="45" t="s">
        <v>9</v>
      </c>
      <c r="E43" s="46">
        <f>E46</f>
        <v>0</v>
      </c>
      <c r="F43" s="46">
        <f t="shared" ref="F43:K43" si="21">F46</f>
        <v>0</v>
      </c>
      <c r="G43" s="46">
        <f t="shared" si="21"/>
        <v>0</v>
      </c>
      <c r="H43" s="46">
        <f t="shared" si="21"/>
        <v>0</v>
      </c>
      <c r="I43" s="46">
        <f t="shared" si="21"/>
        <v>0</v>
      </c>
      <c r="J43" s="46">
        <f t="shared" si="21"/>
        <v>0</v>
      </c>
      <c r="K43" s="46">
        <f t="shared" si="21"/>
        <v>0</v>
      </c>
      <c r="L43" s="101"/>
      <c r="M43" s="101"/>
    </row>
    <row r="44" spans="1:13" s="47" customFormat="1" ht="69.75" customHeight="1" x14ac:dyDescent="0.25">
      <c r="A44" s="101"/>
      <c r="B44" s="101"/>
      <c r="C44" s="101"/>
      <c r="D44" s="48" t="s">
        <v>10</v>
      </c>
      <c r="E44" s="46">
        <f>E47</f>
        <v>3158</v>
      </c>
      <c r="F44" s="46">
        <f t="shared" ref="F44:K44" si="22">F47</f>
        <v>4657.3</v>
      </c>
      <c r="G44" s="46">
        <f t="shared" si="22"/>
        <v>1278</v>
      </c>
      <c r="H44" s="46">
        <f t="shared" si="22"/>
        <v>155</v>
      </c>
      <c r="I44" s="46">
        <f t="shared" si="22"/>
        <v>1024.3</v>
      </c>
      <c r="J44" s="46">
        <f t="shared" si="22"/>
        <v>1100</v>
      </c>
      <c r="K44" s="46">
        <f t="shared" si="22"/>
        <v>1100</v>
      </c>
      <c r="L44" s="101"/>
      <c r="M44" s="101"/>
    </row>
    <row r="45" spans="1:13" ht="40.5" customHeight="1" x14ac:dyDescent="0.25">
      <c r="A45" s="76" t="s">
        <v>104</v>
      </c>
      <c r="B45" s="76" t="s">
        <v>95</v>
      </c>
      <c r="C45" s="76" t="s">
        <v>19</v>
      </c>
      <c r="D45" s="62" t="s">
        <v>8</v>
      </c>
      <c r="E45" s="15">
        <f>E46+E47</f>
        <v>3158</v>
      </c>
      <c r="F45" s="15">
        <f t="shared" ref="F45:K45" si="23">F46+F47</f>
        <v>4657.3</v>
      </c>
      <c r="G45" s="15">
        <f t="shared" si="23"/>
        <v>1278</v>
      </c>
      <c r="H45" s="15">
        <f t="shared" si="23"/>
        <v>155</v>
      </c>
      <c r="I45" s="15">
        <f t="shared" si="23"/>
        <v>1024.3</v>
      </c>
      <c r="J45" s="15">
        <f t="shared" si="23"/>
        <v>1100</v>
      </c>
      <c r="K45" s="15">
        <f t="shared" si="23"/>
        <v>1100</v>
      </c>
      <c r="L45" s="76" t="s">
        <v>16</v>
      </c>
      <c r="M45" s="76" t="s">
        <v>129</v>
      </c>
    </row>
    <row r="46" spans="1:13" ht="37.5" customHeight="1" x14ac:dyDescent="0.25">
      <c r="A46" s="80"/>
      <c r="B46" s="77"/>
      <c r="C46" s="77"/>
      <c r="D46" s="23" t="s">
        <v>9</v>
      </c>
      <c r="E46" s="15">
        <v>0</v>
      </c>
      <c r="F46" s="1">
        <f t="shared" si="19"/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80"/>
      <c r="M46" s="77"/>
    </row>
    <row r="47" spans="1:13" ht="38.25" customHeight="1" x14ac:dyDescent="0.25">
      <c r="A47" s="81"/>
      <c r="B47" s="78"/>
      <c r="C47" s="77"/>
      <c r="D47" s="25" t="s">
        <v>10</v>
      </c>
      <c r="E47" s="15">
        <v>3158</v>
      </c>
      <c r="F47" s="1">
        <f t="shared" si="19"/>
        <v>4657.3</v>
      </c>
      <c r="G47" s="15">
        <v>1278</v>
      </c>
      <c r="H47" s="15">
        <v>155</v>
      </c>
      <c r="I47" s="15">
        <v>1024.3</v>
      </c>
      <c r="J47" s="15">
        <v>1100</v>
      </c>
      <c r="K47" s="15">
        <v>1100</v>
      </c>
      <c r="L47" s="81"/>
      <c r="M47" s="78"/>
    </row>
    <row r="48" spans="1:13" s="52" customFormat="1" ht="24" customHeight="1" x14ac:dyDescent="0.25">
      <c r="A48" s="90" t="s">
        <v>105</v>
      </c>
      <c r="B48" s="93" t="s">
        <v>77</v>
      </c>
      <c r="C48" s="93" t="s">
        <v>19</v>
      </c>
      <c r="D48" s="50" t="s">
        <v>8</v>
      </c>
      <c r="E48" s="51">
        <f>E49+E50</f>
        <v>535</v>
      </c>
      <c r="F48" s="51">
        <f t="shared" ref="F48:K48" si="24">F49+F50</f>
        <v>1515.5</v>
      </c>
      <c r="G48" s="51">
        <f t="shared" si="24"/>
        <v>450</v>
      </c>
      <c r="H48" s="51">
        <f t="shared" si="24"/>
        <v>159</v>
      </c>
      <c r="I48" s="51">
        <f t="shared" si="24"/>
        <v>126.5</v>
      </c>
      <c r="J48" s="51">
        <f t="shared" si="24"/>
        <v>390</v>
      </c>
      <c r="K48" s="51">
        <f t="shared" si="24"/>
        <v>390</v>
      </c>
      <c r="L48" s="93"/>
      <c r="M48" s="93"/>
    </row>
    <row r="49" spans="1:13" s="52" customFormat="1" ht="50.25" customHeight="1" x14ac:dyDescent="0.25">
      <c r="A49" s="91"/>
      <c r="B49" s="94"/>
      <c r="C49" s="94"/>
      <c r="D49" s="50" t="s">
        <v>9</v>
      </c>
      <c r="E49" s="51">
        <f t="shared" ref="E49:K50" si="25">E52+E78+E84+E90</f>
        <v>0</v>
      </c>
      <c r="F49" s="51">
        <f t="shared" si="25"/>
        <v>0</v>
      </c>
      <c r="G49" s="51">
        <f t="shared" si="25"/>
        <v>0</v>
      </c>
      <c r="H49" s="51">
        <f t="shared" si="25"/>
        <v>0</v>
      </c>
      <c r="I49" s="51">
        <f t="shared" si="25"/>
        <v>0</v>
      </c>
      <c r="J49" s="51">
        <f t="shared" si="25"/>
        <v>0</v>
      </c>
      <c r="K49" s="51">
        <f t="shared" si="25"/>
        <v>0</v>
      </c>
      <c r="L49" s="110"/>
      <c r="M49" s="110"/>
    </row>
    <row r="50" spans="1:13" s="52" customFormat="1" ht="35.25" customHeight="1" x14ac:dyDescent="0.25">
      <c r="A50" s="92"/>
      <c r="B50" s="95"/>
      <c r="C50" s="94"/>
      <c r="D50" s="53" t="s">
        <v>10</v>
      </c>
      <c r="E50" s="51">
        <f t="shared" si="25"/>
        <v>535</v>
      </c>
      <c r="F50" s="51">
        <f t="shared" si="25"/>
        <v>1515.5</v>
      </c>
      <c r="G50" s="51">
        <f t="shared" si="25"/>
        <v>450</v>
      </c>
      <c r="H50" s="51">
        <f t="shared" si="25"/>
        <v>159</v>
      </c>
      <c r="I50" s="51">
        <f t="shared" si="25"/>
        <v>126.5</v>
      </c>
      <c r="J50" s="51">
        <f t="shared" si="25"/>
        <v>390</v>
      </c>
      <c r="K50" s="51">
        <f t="shared" si="25"/>
        <v>390</v>
      </c>
      <c r="L50" s="111"/>
      <c r="M50" s="111"/>
    </row>
    <row r="51" spans="1:13" s="49" customFormat="1" ht="15" customHeight="1" x14ac:dyDescent="0.25">
      <c r="A51" s="100" t="s">
        <v>12</v>
      </c>
      <c r="B51" s="100" t="s">
        <v>78</v>
      </c>
      <c r="C51" s="100" t="s">
        <v>19</v>
      </c>
      <c r="D51" s="45" t="s">
        <v>8</v>
      </c>
      <c r="E51" s="46">
        <f>E52+E53</f>
        <v>355</v>
      </c>
      <c r="F51" s="46">
        <f t="shared" ref="F51:K51" si="26">F52+F53</f>
        <v>720.5</v>
      </c>
      <c r="G51" s="46">
        <f t="shared" si="26"/>
        <v>190</v>
      </c>
      <c r="H51" s="46">
        <f t="shared" si="26"/>
        <v>34</v>
      </c>
      <c r="I51" s="46">
        <f t="shared" si="26"/>
        <v>66.5</v>
      </c>
      <c r="J51" s="46">
        <f t="shared" si="26"/>
        <v>215</v>
      </c>
      <c r="K51" s="46">
        <f t="shared" si="26"/>
        <v>215</v>
      </c>
      <c r="L51" s="100" t="s">
        <v>16</v>
      </c>
      <c r="M51" s="100" t="s">
        <v>24</v>
      </c>
    </row>
    <row r="52" spans="1:13" s="49" customFormat="1" ht="49.5" customHeight="1" x14ac:dyDescent="0.25">
      <c r="A52" s="101"/>
      <c r="B52" s="101"/>
      <c r="C52" s="101"/>
      <c r="D52" s="45" t="s">
        <v>9</v>
      </c>
      <c r="E52" s="46">
        <f>E57+E60+E63+E66+E69+E72+E75</f>
        <v>0</v>
      </c>
      <c r="F52" s="46">
        <f t="shared" ref="F52:K52" si="27">F57+F60+F63+F66+F69+F72+F75</f>
        <v>0</v>
      </c>
      <c r="G52" s="46">
        <f t="shared" si="27"/>
        <v>0</v>
      </c>
      <c r="H52" s="46">
        <f t="shared" si="27"/>
        <v>0</v>
      </c>
      <c r="I52" s="46">
        <f t="shared" si="27"/>
        <v>0</v>
      </c>
      <c r="J52" s="46">
        <f t="shared" si="27"/>
        <v>0</v>
      </c>
      <c r="K52" s="46">
        <f t="shared" si="27"/>
        <v>0</v>
      </c>
      <c r="L52" s="101"/>
      <c r="M52" s="101"/>
    </row>
    <row r="53" spans="1:13" s="49" customFormat="1" ht="74.25" customHeight="1" x14ac:dyDescent="0.25">
      <c r="A53" s="102"/>
      <c r="B53" s="102"/>
      <c r="C53" s="102"/>
      <c r="D53" s="45" t="s">
        <v>10</v>
      </c>
      <c r="E53" s="46">
        <f>E58+E61+E64+E67+E70+E73+E76</f>
        <v>355</v>
      </c>
      <c r="F53" s="46">
        <f t="shared" ref="F53:K53" si="28">F58+F61+F64+F67+F70+F73+F76</f>
        <v>720.5</v>
      </c>
      <c r="G53" s="46">
        <f t="shared" si="28"/>
        <v>190</v>
      </c>
      <c r="H53" s="46">
        <f t="shared" si="28"/>
        <v>34</v>
      </c>
      <c r="I53" s="46">
        <f t="shared" si="28"/>
        <v>66.5</v>
      </c>
      <c r="J53" s="46">
        <f t="shared" si="28"/>
        <v>215</v>
      </c>
      <c r="K53" s="46">
        <f t="shared" si="28"/>
        <v>215</v>
      </c>
      <c r="L53" s="102"/>
      <c r="M53" s="102"/>
    </row>
    <row r="54" spans="1:13" s="56" customFormat="1" ht="81.75" customHeight="1" x14ac:dyDescent="0.25">
      <c r="A54" s="11" t="s">
        <v>26</v>
      </c>
      <c r="B54" s="11" t="s">
        <v>79</v>
      </c>
      <c r="C54" s="11"/>
      <c r="D54" s="26"/>
      <c r="E54" s="11"/>
      <c r="F54" s="1"/>
      <c r="G54" s="11"/>
      <c r="H54" s="11"/>
      <c r="I54" s="11"/>
      <c r="J54" s="11"/>
      <c r="K54" s="11"/>
      <c r="L54" s="11" t="s">
        <v>16</v>
      </c>
      <c r="M54" s="11" t="s">
        <v>79</v>
      </c>
    </row>
    <row r="55" spans="1:13" s="56" customFormat="1" ht="51" customHeight="1" x14ac:dyDescent="0.25">
      <c r="A55" s="11" t="s">
        <v>29</v>
      </c>
      <c r="B55" s="11" t="s">
        <v>80</v>
      </c>
      <c r="C55" s="11"/>
      <c r="D55" s="26"/>
      <c r="E55" s="11"/>
      <c r="F55" s="1"/>
      <c r="G55" s="11"/>
      <c r="H55" s="11"/>
      <c r="I55" s="11"/>
      <c r="J55" s="11"/>
      <c r="K55" s="11"/>
      <c r="L55" s="11" t="s">
        <v>16</v>
      </c>
      <c r="M55" s="11" t="s">
        <v>80</v>
      </c>
    </row>
    <row r="56" spans="1:13" ht="15" customHeight="1" x14ac:dyDescent="0.25">
      <c r="A56" s="109" t="s">
        <v>30</v>
      </c>
      <c r="B56" s="84" t="s">
        <v>25</v>
      </c>
      <c r="C56" s="76" t="s">
        <v>19</v>
      </c>
      <c r="D56" s="23" t="s">
        <v>8</v>
      </c>
      <c r="E56" s="1">
        <f>E57+E58</f>
        <v>0</v>
      </c>
      <c r="F56" s="1">
        <f t="shared" ref="F56:K56" si="29">F57+F58</f>
        <v>0</v>
      </c>
      <c r="G56" s="1">
        <f t="shared" si="29"/>
        <v>0</v>
      </c>
      <c r="H56" s="1">
        <f t="shared" si="29"/>
        <v>0</v>
      </c>
      <c r="I56" s="1">
        <f t="shared" si="29"/>
        <v>0</v>
      </c>
      <c r="J56" s="1">
        <f t="shared" si="29"/>
        <v>0</v>
      </c>
      <c r="K56" s="1">
        <f t="shared" si="29"/>
        <v>0</v>
      </c>
      <c r="L56" s="76" t="s">
        <v>16</v>
      </c>
      <c r="M56" s="76" t="s">
        <v>27</v>
      </c>
    </row>
    <row r="57" spans="1:13" ht="50.25" customHeight="1" x14ac:dyDescent="0.25">
      <c r="A57" s="77"/>
      <c r="B57" s="85"/>
      <c r="C57" s="77"/>
      <c r="D57" s="23" t="s">
        <v>9</v>
      </c>
      <c r="E57" s="1">
        <v>0</v>
      </c>
      <c r="F57" s="1">
        <f t="shared" si="19"/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77"/>
      <c r="M57" s="77"/>
    </row>
    <row r="58" spans="1:13" ht="132.75" customHeight="1" x14ac:dyDescent="0.25">
      <c r="A58" s="78"/>
      <c r="B58" s="86"/>
      <c r="C58" s="78"/>
      <c r="D58" s="23" t="s">
        <v>10</v>
      </c>
      <c r="E58" s="1">
        <v>0</v>
      </c>
      <c r="F58" s="1">
        <f t="shared" si="19"/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78"/>
      <c r="M58" s="78"/>
    </row>
    <row r="59" spans="1:13" ht="15" customHeight="1" x14ac:dyDescent="0.25">
      <c r="A59" s="76" t="s">
        <v>33</v>
      </c>
      <c r="B59" s="76" t="s">
        <v>28</v>
      </c>
      <c r="C59" s="76"/>
      <c r="D59" s="23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76" t="s">
        <v>16</v>
      </c>
      <c r="M59" s="76" t="s">
        <v>31</v>
      </c>
    </row>
    <row r="60" spans="1:13" ht="60" x14ac:dyDescent="0.25">
      <c r="A60" s="77"/>
      <c r="B60" s="77"/>
      <c r="C60" s="77"/>
      <c r="D60" s="23" t="s">
        <v>9</v>
      </c>
      <c r="E60" s="1">
        <v>0</v>
      </c>
      <c r="F60" s="1">
        <f t="shared" si="19"/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77"/>
      <c r="M60" s="77"/>
    </row>
    <row r="61" spans="1:13" ht="60.75" customHeight="1" x14ac:dyDescent="0.25">
      <c r="A61" s="78"/>
      <c r="B61" s="78"/>
      <c r="C61" s="78"/>
      <c r="D61" s="23" t="s">
        <v>10</v>
      </c>
      <c r="E61" s="1">
        <v>0</v>
      </c>
      <c r="F61" s="1">
        <f t="shared" si="19"/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78"/>
      <c r="M61" s="78"/>
    </row>
    <row r="62" spans="1:13" s="17" customFormat="1" ht="15" customHeight="1" x14ac:dyDescent="0.25">
      <c r="A62" s="73" t="s">
        <v>142</v>
      </c>
      <c r="B62" s="73" t="s">
        <v>81</v>
      </c>
      <c r="C62" s="76" t="s">
        <v>19</v>
      </c>
      <c r="D62" s="26" t="s">
        <v>8</v>
      </c>
      <c r="E62" s="11">
        <f>E63+E64</f>
        <v>15</v>
      </c>
      <c r="F62" s="11">
        <f t="shared" ref="F62:K62" si="30">F63+F64</f>
        <v>30</v>
      </c>
      <c r="G62" s="11">
        <f t="shared" si="30"/>
        <v>0</v>
      </c>
      <c r="H62" s="11">
        <f t="shared" si="30"/>
        <v>0</v>
      </c>
      <c r="I62" s="11">
        <f t="shared" si="30"/>
        <v>0</v>
      </c>
      <c r="J62" s="11">
        <f t="shared" si="30"/>
        <v>15</v>
      </c>
      <c r="K62" s="11">
        <f t="shared" si="30"/>
        <v>15</v>
      </c>
      <c r="L62" s="73" t="s">
        <v>16</v>
      </c>
      <c r="M62" s="73" t="s">
        <v>32</v>
      </c>
    </row>
    <row r="63" spans="1:13" s="17" customFormat="1" ht="45" customHeight="1" x14ac:dyDescent="0.25">
      <c r="A63" s="74"/>
      <c r="B63" s="74"/>
      <c r="C63" s="77"/>
      <c r="D63" s="26" t="s">
        <v>9</v>
      </c>
      <c r="E63" s="11">
        <v>0</v>
      </c>
      <c r="F63" s="1">
        <f t="shared" si="19"/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74"/>
      <c r="M63" s="74"/>
    </row>
    <row r="64" spans="1:13" s="17" customFormat="1" ht="89.25" customHeight="1" x14ac:dyDescent="0.25">
      <c r="A64" s="75"/>
      <c r="B64" s="75"/>
      <c r="C64" s="78"/>
      <c r="D64" s="26" t="s">
        <v>10</v>
      </c>
      <c r="E64" s="11">
        <v>15</v>
      </c>
      <c r="F64" s="1">
        <f t="shared" si="19"/>
        <v>30</v>
      </c>
      <c r="G64" s="11">
        <v>0</v>
      </c>
      <c r="H64" s="11">
        <v>0</v>
      </c>
      <c r="I64" s="11">
        <v>0</v>
      </c>
      <c r="J64" s="11">
        <v>15</v>
      </c>
      <c r="K64" s="11">
        <v>15</v>
      </c>
      <c r="L64" s="75"/>
      <c r="M64" s="75"/>
    </row>
    <row r="65" spans="1:13" ht="15" customHeight="1" x14ac:dyDescent="0.25">
      <c r="A65" s="76" t="s">
        <v>143</v>
      </c>
      <c r="B65" s="76" t="s">
        <v>42</v>
      </c>
      <c r="C65" s="76" t="s">
        <v>19</v>
      </c>
      <c r="D65" s="23" t="s">
        <v>8</v>
      </c>
      <c r="E65" s="1">
        <f>E66+E67</f>
        <v>120</v>
      </c>
      <c r="F65" s="1">
        <f t="shared" ref="F65:K65" si="31">F66+F67</f>
        <v>120</v>
      </c>
      <c r="G65" s="1">
        <f t="shared" si="31"/>
        <v>120</v>
      </c>
      <c r="H65" s="1">
        <f t="shared" si="31"/>
        <v>0</v>
      </c>
      <c r="I65" s="1">
        <f t="shared" si="31"/>
        <v>0</v>
      </c>
      <c r="J65" s="1">
        <f t="shared" si="31"/>
        <v>0</v>
      </c>
      <c r="K65" s="1">
        <f t="shared" si="31"/>
        <v>0</v>
      </c>
      <c r="L65" s="76" t="s">
        <v>18</v>
      </c>
      <c r="M65" s="76" t="s">
        <v>34</v>
      </c>
    </row>
    <row r="66" spans="1:13" ht="48.75" customHeight="1" x14ac:dyDescent="0.25">
      <c r="A66" s="77"/>
      <c r="B66" s="77"/>
      <c r="C66" s="77"/>
      <c r="D66" s="23" t="s">
        <v>9</v>
      </c>
      <c r="E66" s="1">
        <v>0</v>
      </c>
      <c r="F66" s="1">
        <f t="shared" si="19"/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77"/>
      <c r="M66" s="77"/>
    </row>
    <row r="67" spans="1:13" ht="50.25" customHeight="1" x14ac:dyDescent="0.25">
      <c r="A67" s="78"/>
      <c r="B67" s="78"/>
      <c r="C67" s="78"/>
      <c r="D67" s="23" t="s">
        <v>10</v>
      </c>
      <c r="E67" s="1">
        <v>120</v>
      </c>
      <c r="F67" s="1">
        <f t="shared" si="19"/>
        <v>120</v>
      </c>
      <c r="G67" s="1">
        <v>120</v>
      </c>
      <c r="H67" s="1">
        <v>0</v>
      </c>
      <c r="I67" s="1">
        <v>0</v>
      </c>
      <c r="J67" s="1">
        <v>0</v>
      </c>
      <c r="K67" s="1">
        <v>0</v>
      </c>
      <c r="L67" s="78"/>
      <c r="M67" s="78"/>
    </row>
    <row r="68" spans="1:13" ht="24" customHeight="1" x14ac:dyDescent="0.25">
      <c r="A68" s="82" t="s">
        <v>144</v>
      </c>
      <c r="B68" s="84" t="s">
        <v>35</v>
      </c>
      <c r="C68" s="76" t="s">
        <v>19</v>
      </c>
      <c r="D68" s="23" t="s">
        <v>8</v>
      </c>
      <c r="E68" s="1">
        <f>E69+E70</f>
        <v>50</v>
      </c>
      <c r="F68" s="1">
        <f t="shared" ref="F68:K68" si="32">F69+F70</f>
        <v>260</v>
      </c>
      <c r="G68" s="1">
        <f t="shared" si="32"/>
        <v>0</v>
      </c>
      <c r="H68" s="1">
        <f t="shared" si="32"/>
        <v>0</v>
      </c>
      <c r="I68" s="1">
        <f t="shared" si="32"/>
        <v>60</v>
      </c>
      <c r="J68" s="1">
        <f t="shared" si="32"/>
        <v>100</v>
      </c>
      <c r="K68" s="1">
        <f t="shared" si="32"/>
        <v>100</v>
      </c>
      <c r="L68" s="76" t="s">
        <v>36</v>
      </c>
      <c r="M68" s="76" t="s">
        <v>37</v>
      </c>
    </row>
    <row r="69" spans="1:13" ht="49.5" customHeight="1" thickBot="1" x14ac:dyDescent="0.3">
      <c r="A69" s="96"/>
      <c r="B69" s="85"/>
      <c r="C69" s="77"/>
      <c r="D69" s="23" t="s">
        <v>9</v>
      </c>
      <c r="E69" s="1">
        <v>0</v>
      </c>
      <c r="F69" s="1">
        <f t="shared" si="19"/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77"/>
      <c r="M69" s="77"/>
    </row>
    <row r="70" spans="1:13" ht="78.75" customHeight="1" x14ac:dyDescent="0.25">
      <c r="A70" s="97"/>
      <c r="B70" s="85"/>
      <c r="C70" s="77"/>
      <c r="D70" s="37" t="s">
        <v>10</v>
      </c>
      <c r="E70" s="36">
        <v>50</v>
      </c>
      <c r="F70" s="1">
        <f t="shared" si="19"/>
        <v>260</v>
      </c>
      <c r="G70" s="57">
        <v>0</v>
      </c>
      <c r="H70" s="57">
        <v>0</v>
      </c>
      <c r="I70" s="57">
        <v>60</v>
      </c>
      <c r="J70" s="57">
        <v>100</v>
      </c>
      <c r="K70" s="57">
        <v>100</v>
      </c>
      <c r="L70" s="77"/>
      <c r="M70" s="77"/>
    </row>
    <row r="71" spans="1:13" ht="24.75" customHeight="1" x14ac:dyDescent="0.25">
      <c r="A71" s="82" t="s">
        <v>145</v>
      </c>
      <c r="B71" s="84" t="s">
        <v>43</v>
      </c>
      <c r="C71" s="76" t="s">
        <v>19</v>
      </c>
      <c r="D71" s="23" t="s">
        <v>8</v>
      </c>
      <c r="E71" s="1">
        <f>E72+E73</f>
        <v>170</v>
      </c>
      <c r="F71" s="1">
        <f t="shared" ref="F71:K71" si="33">F72+F73</f>
        <v>310.5</v>
      </c>
      <c r="G71" s="1">
        <f t="shared" si="33"/>
        <v>70</v>
      </c>
      <c r="H71" s="1">
        <f t="shared" si="33"/>
        <v>34</v>
      </c>
      <c r="I71" s="1">
        <f t="shared" si="33"/>
        <v>6.5</v>
      </c>
      <c r="J71" s="1">
        <f t="shared" si="33"/>
        <v>100</v>
      </c>
      <c r="K71" s="1">
        <f t="shared" si="33"/>
        <v>100</v>
      </c>
      <c r="L71" s="76" t="s">
        <v>16</v>
      </c>
      <c r="M71" s="76" t="s">
        <v>44</v>
      </c>
    </row>
    <row r="72" spans="1:13" ht="51.75" customHeight="1" x14ac:dyDescent="0.25">
      <c r="A72" s="80"/>
      <c r="B72" s="85"/>
      <c r="C72" s="77"/>
      <c r="D72" s="23" t="s">
        <v>9</v>
      </c>
      <c r="E72" s="1">
        <v>0</v>
      </c>
      <c r="F72" s="1">
        <f t="shared" si="19"/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77"/>
      <c r="M72" s="77"/>
    </row>
    <row r="73" spans="1:13" ht="81.75" customHeight="1" x14ac:dyDescent="0.25">
      <c r="A73" s="81"/>
      <c r="B73" s="86"/>
      <c r="C73" s="78"/>
      <c r="D73" s="23" t="s">
        <v>10</v>
      </c>
      <c r="E73" s="1">
        <v>170</v>
      </c>
      <c r="F73" s="1">
        <f t="shared" si="19"/>
        <v>310.5</v>
      </c>
      <c r="G73" s="1">
        <v>70</v>
      </c>
      <c r="H73" s="1">
        <v>34</v>
      </c>
      <c r="I73" s="1">
        <v>6.5</v>
      </c>
      <c r="J73" s="1">
        <v>100</v>
      </c>
      <c r="K73" s="1">
        <v>100</v>
      </c>
      <c r="L73" s="78"/>
      <c r="M73" s="78"/>
    </row>
    <row r="74" spans="1:13" ht="20.25" customHeight="1" x14ac:dyDescent="0.25">
      <c r="A74" s="82" t="s">
        <v>146</v>
      </c>
      <c r="B74" s="76" t="s">
        <v>45</v>
      </c>
      <c r="C74" s="76" t="s">
        <v>19</v>
      </c>
      <c r="D74" s="23" t="s">
        <v>8</v>
      </c>
      <c r="E74" s="1">
        <f>E75+E76</f>
        <v>0</v>
      </c>
      <c r="F74" s="1">
        <f t="shared" ref="F74:K74" si="34">F75+F76</f>
        <v>0</v>
      </c>
      <c r="G74" s="1">
        <f t="shared" si="34"/>
        <v>0</v>
      </c>
      <c r="H74" s="1">
        <f t="shared" si="34"/>
        <v>0</v>
      </c>
      <c r="I74" s="1">
        <f t="shared" si="34"/>
        <v>0</v>
      </c>
      <c r="J74" s="1">
        <f t="shared" si="34"/>
        <v>0</v>
      </c>
      <c r="K74" s="1">
        <f t="shared" si="34"/>
        <v>0</v>
      </c>
      <c r="L74" s="76" t="s">
        <v>16</v>
      </c>
      <c r="M74" s="76" t="s">
        <v>46</v>
      </c>
    </row>
    <row r="75" spans="1:13" ht="52.5" customHeight="1" x14ac:dyDescent="0.25">
      <c r="A75" s="80"/>
      <c r="B75" s="77"/>
      <c r="C75" s="77"/>
      <c r="D75" s="23" t="s">
        <v>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77"/>
      <c r="M75" s="77"/>
    </row>
    <row r="76" spans="1:13" ht="78.75" customHeight="1" x14ac:dyDescent="0.25">
      <c r="A76" s="81"/>
      <c r="B76" s="78"/>
      <c r="C76" s="78"/>
      <c r="D76" s="23" t="s">
        <v>10</v>
      </c>
      <c r="E76" s="1">
        <v>0</v>
      </c>
      <c r="F76" s="1">
        <f t="shared" si="19"/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78"/>
      <c r="M76" s="78"/>
    </row>
    <row r="77" spans="1:13" s="47" customFormat="1" ht="18.75" customHeight="1" x14ac:dyDescent="0.25">
      <c r="A77" s="98" t="s">
        <v>13</v>
      </c>
      <c r="B77" s="100" t="s">
        <v>82</v>
      </c>
      <c r="C77" s="100" t="s">
        <v>19</v>
      </c>
      <c r="D77" s="45" t="s">
        <v>8</v>
      </c>
      <c r="E77" s="46">
        <f>E78+E79</f>
        <v>105</v>
      </c>
      <c r="F77" s="46">
        <f t="shared" ref="F77:K77" si="35">F78+F79</f>
        <v>320</v>
      </c>
      <c r="G77" s="46">
        <f t="shared" si="35"/>
        <v>50</v>
      </c>
      <c r="H77" s="46">
        <f t="shared" si="35"/>
        <v>70</v>
      </c>
      <c r="I77" s="46">
        <f t="shared" si="35"/>
        <v>0</v>
      </c>
      <c r="J77" s="46">
        <f t="shared" si="35"/>
        <v>100</v>
      </c>
      <c r="K77" s="46">
        <f t="shared" si="35"/>
        <v>100</v>
      </c>
      <c r="L77" s="100" t="s">
        <v>36</v>
      </c>
      <c r="M77" s="39"/>
    </row>
    <row r="78" spans="1:13" s="47" customFormat="1" ht="55.5" customHeight="1" x14ac:dyDescent="0.25">
      <c r="A78" s="83"/>
      <c r="B78" s="126"/>
      <c r="C78" s="101"/>
      <c r="D78" s="45" t="s">
        <v>9</v>
      </c>
      <c r="E78" s="46">
        <f>E81</f>
        <v>0</v>
      </c>
      <c r="F78" s="46">
        <f t="shared" ref="F78:K78" si="36">F81</f>
        <v>0</v>
      </c>
      <c r="G78" s="46">
        <f t="shared" si="36"/>
        <v>0</v>
      </c>
      <c r="H78" s="46">
        <f t="shared" si="36"/>
        <v>0</v>
      </c>
      <c r="I78" s="46">
        <f t="shared" si="36"/>
        <v>0</v>
      </c>
      <c r="J78" s="46">
        <f t="shared" si="36"/>
        <v>0</v>
      </c>
      <c r="K78" s="46">
        <f t="shared" si="36"/>
        <v>0</v>
      </c>
      <c r="L78" s="101"/>
      <c r="M78" s="40"/>
    </row>
    <row r="79" spans="1:13" s="47" customFormat="1" ht="66.75" customHeight="1" x14ac:dyDescent="0.25">
      <c r="A79" s="99"/>
      <c r="B79" s="127"/>
      <c r="C79" s="102"/>
      <c r="D79" s="45" t="s">
        <v>10</v>
      </c>
      <c r="E79" s="46">
        <f>E82</f>
        <v>105</v>
      </c>
      <c r="F79" s="46">
        <f t="shared" ref="F79:K79" si="37">F82</f>
        <v>320</v>
      </c>
      <c r="G79" s="46">
        <f t="shared" si="37"/>
        <v>50</v>
      </c>
      <c r="H79" s="46">
        <f t="shared" si="37"/>
        <v>70</v>
      </c>
      <c r="I79" s="46">
        <f t="shared" si="37"/>
        <v>0</v>
      </c>
      <c r="J79" s="46">
        <f t="shared" si="37"/>
        <v>100</v>
      </c>
      <c r="K79" s="46">
        <f t="shared" si="37"/>
        <v>100</v>
      </c>
      <c r="L79" s="101"/>
      <c r="M79" s="41"/>
    </row>
    <row r="80" spans="1:13" ht="61.5" customHeight="1" x14ac:dyDescent="0.25">
      <c r="A80" s="82" t="s">
        <v>106</v>
      </c>
      <c r="B80" s="76" t="s">
        <v>40</v>
      </c>
      <c r="C80" s="73" t="s">
        <v>19</v>
      </c>
      <c r="D80" s="23" t="s">
        <v>8</v>
      </c>
      <c r="E80" s="1">
        <f>E81+E82</f>
        <v>105</v>
      </c>
      <c r="F80" s="1">
        <f t="shared" ref="F80:K80" si="38">F81+F82</f>
        <v>320</v>
      </c>
      <c r="G80" s="1">
        <f t="shared" si="38"/>
        <v>50</v>
      </c>
      <c r="H80" s="1">
        <f t="shared" si="38"/>
        <v>70</v>
      </c>
      <c r="I80" s="1">
        <f t="shared" si="38"/>
        <v>0</v>
      </c>
      <c r="J80" s="1">
        <f t="shared" si="38"/>
        <v>100</v>
      </c>
      <c r="K80" s="1">
        <f t="shared" si="38"/>
        <v>100</v>
      </c>
      <c r="L80" s="76" t="s">
        <v>18</v>
      </c>
      <c r="M80" s="76" t="s">
        <v>41</v>
      </c>
    </row>
    <row r="81" spans="1:13" ht="78.75" customHeight="1" x14ac:dyDescent="0.25">
      <c r="A81" s="80"/>
      <c r="B81" s="77"/>
      <c r="C81" s="74"/>
      <c r="D81" s="23" t="s">
        <v>9</v>
      </c>
      <c r="E81" s="1">
        <v>0</v>
      </c>
      <c r="F81" s="1">
        <f t="shared" si="19"/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77"/>
      <c r="M81" s="77"/>
    </row>
    <row r="82" spans="1:13" ht="69.75" customHeight="1" x14ac:dyDescent="0.25">
      <c r="A82" s="80"/>
      <c r="B82" s="78"/>
      <c r="C82" s="75"/>
      <c r="D82" s="23" t="s">
        <v>10</v>
      </c>
      <c r="E82" s="1">
        <v>105</v>
      </c>
      <c r="F82" s="1">
        <f t="shared" si="19"/>
        <v>320</v>
      </c>
      <c r="G82" s="1">
        <v>50</v>
      </c>
      <c r="H82" s="1">
        <v>70</v>
      </c>
      <c r="I82" s="1">
        <v>0</v>
      </c>
      <c r="J82" s="1">
        <v>100</v>
      </c>
      <c r="K82" s="1">
        <v>100</v>
      </c>
      <c r="L82" s="78"/>
      <c r="M82" s="78"/>
    </row>
    <row r="83" spans="1:13" s="47" customFormat="1" ht="39.75" customHeight="1" x14ac:dyDescent="0.25">
      <c r="A83" s="83" t="s">
        <v>14</v>
      </c>
      <c r="B83" s="100" t="s">
        <v>83</v>
      </c>
      <c r="C83" s="100" t="s">
        <v>19</v>
      </c>
      <c r="D83" s="45" t="s">
        <v>8</v>
      </c>
      <c r="E83" s="46">
        <f>E84+E85</f>
        <v>55</v>
      </c>
      <c r="F83" s="46">
        <f t="shared" ref="F83:K83" si="39">F84+F85</f>
        <v>375</v>
      </c>
      <c r="G83" s="46">
        <f t="shared" si="39"/>
        <v>170</v>
      </c>
      <c r="H83" s="46">
        <f t="shared" si="39"/>
        <v>35</v>
      </c>
      <c r="I83" s="46">
        <f t="shared" si="39"/>
        <v>60</v>
      </c>
      <c r="J83" s="46">
        <f t="shared" si="39"/>
        <v>55</v>
      </c>
      <c r="K83" s="46">
        <f t="shared" si="39"/>
        <v>55</v>
      </c>
      <c r="L83" s="100" t="s">
        <v>38</v>
      </c>
      <c r="M83" s="100" t="s">
        <v>39</v>
      </c>
    </row>
    <row r="84" spans="1:13" s="47" customFormat="1" ht="48.75" customHeight="1" x14ac:dyDescent="0.25">
      <c r="A84" s="80"/>
      <c r="B84" s="101"/>
      <c r="C84" s="101"/>
      <c r="D84" s="45" t="s">
        <v>9</v>
      </c>
      <c r="E84" s="46">
        <f>E87</f>
        <v>0</v>
      </c>
      <c r="F84" s="46">
        <f t="shared" ref="F84:K84" si="40">F87</f>
        <v>0</v>
      </c>
      <c r="G84" s="46">
        <f t="shared" si="40"/>
        <v>0</v>
      </c>
      <c r="H84" s="46">
        <f t="shared" si="40"/>
        <v>0</v>
      </c>
      <c r="I84" s="46">
        <f t="shared" si="40"/>
        <v>0</v>
      </c>
      <c r="J84" s="46">
        <f t="shared" si="40"/>
        <v>0</v>
      </c>
      <c r="K84" s="46">
        <f t="shared" si="40"/>
        <v>0</v>
      </c>
      <c r="L84" s="101"/>
      <c r="M84" s="101"/>
    </row>
    <row r="85" spans="1:13" s="47" customFormat="1" ht="90.75" customHeight="1" x14ac:dyDescent="0.25">
      <c r="A85" s="81"/>
      <c r="B85" s="102"/>
      <c r="C85" s="102"/>
      <c r="D85" s="45" t="s">
        <v>10</v>
      </c>
      <c r="E85" s="46">
        <f>E88</f>
        <v>55</v>
      </c>
      <c r="F85" s="46">
        <f t="shared" ref="F85:K85" si="41">F88</f>
        <v>375</v>
      </c>
      <c r="G85" s="46">
        <f t="shared" si="41"/>
        <v>170</v>
      </c>
      <c r="H85" s="46">
        <f t="shared" si="41"/>
        <v>35</v>
      </c>
      <c r="I85" s="46">
        <f t="shared" si="41"/>
        <v>60</v>
      </c>
      <c r="J85" s="46">
        <f t="shared" si="41"/>
        <v>55</v>
      </c>
      <c r="K85" s="46">
        <f t="shared" si="41"/>
        <v>55</v>
      </c>
      <c r="L85" s="102"/>
      <c r="M85" s="102"/>
    </row>
    <row r="86" spans="1:13" s="17" customFormat="1" ht="45" customHeight="1" x14ac:dyDescent="0.25">
      <c r="A86" s="103" t="s">
        <v>107</v>
      </c>
      <c r="B86" s="106" t="s">
        <v>85</v>
      </c>
      <c r="C86" s="76" t="s">
        <v>19</v>
      </c>
      <c r="D86" s="26" t="s">
        <v>8</v>
      </c>
      <c r="E86" s="11">
        <f>E87+E88</f>
        <v>55</v>
      </c>
      <c r="F86" s="11">
        <f t="shared" ref="F86:K86" si="42">F87+F88</f>
        <v>375</v>
      </c>
      <c r="G86" s="11">
        <f t="shared" si="42"/>
        <v>170</v>
      </c>
      <c r="H86" s="11">
        <f t="shared" si="42"/>
        <v>35</v>
      </c>
      <c r="I86" s="11">
        <f t="shared" si="42"/>
        <v>60</v>
      </c>
      <c r="J86" s="11">
        <f t="shared" si="42"/>
        <v>55</v>
      </c>
      <c r="K86" s="11">
        <f t="shared" si="42"/>
        <v>55</v>
      </c>
      <c r="L86" s="73" t="s">
        <v>38</v>
      </c>
      <c r="M86" s="73" t="s">
        <v>39</v>
      </c>
    </row>
    <row r="87" spans="1:13" s="17" customFormat="1" ht="54" customHeight="1" x14ac:dyDescent="0.25">
      <c r="A87" s="104"/>
      <c r="B87" s="107"/>
      <c r="C87" s="77"/>
      <c r="D87" s="26" t="s">
        <v>9</v>
      </c>
      <c r="E87" s="11">
        <v>0</v>
      </c>
      <c r="F87" s="1">
        <f t="shared" si="19"/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74"/>
      <c r="M87" s="74"/>
    </row>
    <row r="88" spans="1:13" s="17" customFormat="1" ht="325.5" customHeight="1" x14ac:dyDescent="0.25">
      <c r="A88" s="105"/>
      <c r="B88" s="108"/>
      <c r="C88" s="78"/>
      <c r="D88" s="26" t="s">
        <v>10</v>
      </c>
      <c r="E88" s="11">
        <v>55</v>
      </c>
      <c r="F88" s="1">
        <f t="shared" si="19"/>
        <v>375</v>
      </c>
      <c r="G88" s="11">
        <v>170</v>
      </c>
      <c r="H88" s="11">
        <v>35</v>
      </c>
      <c r="I88" s="11">
        <v>60</v>
      </c>
      <c r="J88" s="11">
        <v>55</v>
      </c>
      <c r="K88" s="11">
        <v>55</v>
      </c>
      <c r="L88" s="75"/>
      <c r="M88" s="75"/>
    </row>
    <row r="89" spans="1:13" s="47" customFormat="1" ht="33.75" customHeight="1" x14ac:dyDescent="0.25">
      <c r="A89" s="98" t="s">
        <v>15</v>
      </c>
      <c r="B89" s="100" t="s">
        <v>84</v>
      </c>
      <c r="C89" s="100"/>
      <c r="D89" s="45" t="s">
        <v>8</v>
      </c>
      <c r="E89" s="46">
        <f>E90+E91</f>
        <v>20</v>
      </c>
      <c r="F89" s="46">
        <f t="shared" ref="F89:K89" si="43">F90+F91</f>
        <v>100</v>
      </c>
      <c r="G89" s="46">
        <f t="shared" si="43"/>
        <v>40</v>
      </c>
      <c r="H89" s="46">
        <f t="shared" si="43"/>
        <v>20</v>
      </c>
      <c r="I89" s="46">
        <f t="shared" si="43"/>
        <v>0</v>
      </c>
      <c r="J89" s="46">
        <f t="shared" si="43"/>
        <v>20</v>
      </c>
      <c r="K89" s="46">
        <f t="shared" si="43"/>
        <v>20</v>
      </c>
      <c r="L89" s="100" t="s">
        <v>18</v>
      </c>
      <c r="M89" s="100" t="s">
        <v>41</v>
      </c>
    </row>
    <row r="90" spans="1:13" s="47" customFormat="1" ht="42.75" customHeight="1" x14ac:dyDescent="0.25">
      <c r="A90" s="83"/>
      <c r="B90" s="101"/>
      <c r="C90" s="101"/>
      <c r="D90" s="45" t="s">
        <v>9</v>
      </c>
      <c r="E90" s="46">
        <f>E93+E96+E99+E102</f>
        <v>0</v>
      </c>
      <c r="F90" s="46">
        <f t="shared" si="19"/>
        <v>0</v>
      </c>
      <c r="G90" s="46">
        <f t="shared" ref="G90" si="44">H90+I90+J90+K90+L90</f>
        <v>0</v>
      </c>
      <c r="H90" s="46">
        <f t="shared" ref="H90" si="45">I90+J90+K90+L90+M90</f>
        <v>0</v>
      </c>
      <c r="I90" s="46">
        <f t="shared" ref="I90" si="46">J90+K90+L90+M90+N90</f>
        <v>0</v>
      </c>
      <c r="J90" s="46">
        <f t="shared" ref="J90" si="47">K90+L90+M90+N90+O90</f>
        <v>0</v>
      </c>
      <c r="K90" s="46">
        <f t="shared" ref="K90" si="48">L90+M90+N90+O90+P90</f>
        <v>0</v>
      </c>
      <c r="L90" s="101"/>
      <c r="M90" s="101"/>
    </row>
    <row r="91" spans="1:13" s="47" customFormat="1" ht="77.25" customHeight="1" x14ac:dyDescent="0.25">
      <c r="A91" s="99"/>
      <c r="B91" s="102"/>
      <c r="C91" s="102"/>
      <c r="D91" s="45" t="s">
        <v>10</v>
      </c>
      <c r="E91" s="46">
        <f>E94+E97+E100+E103</f>
        <v>20</v>
      </c>
      <c r="F91" s="46">
        <f t="shared" ref="F91:K91" si="49">F94+F97+F100+F103</f>
        <v>100</v>
      </c>
      <c r="G91" s="46">
        <f t="shared" si="49"/>
        <v>40</v>
      </c>
      <c r="H91" s="46">
        <f t="shared" si="49"/>
        <v>20</v>
      </c>
      <c r="I91" s="46">
        <f t="shared" si="49"/>
        <v>0</v>
      </c>
      <c r="J91" s="46">
        <f t="shared" si="49"/>
        <v>20</v>
      </c>
      <c r="K91" s="46">
        <f t="shared" si="49"/>
        <v>20</v>
      </c>
      <c r="L91" s="102"/>
      <c r="M91" s="102"/>
    </row>
    <row r="92" spans="1:13" ht="19.5" customHeight="1" x14ac:dyDescent="0.25">
      <c r="A92" s="82" t="s">
        <v>108</v>
      </c>
      <c r="B92" s="84" t="s">
        <v>91</v>
      </c>
      <c r="C92" s="76"/>
      <c r="D92" s="23" t="s">
        <v>8</v>
      </c>
      <c r="E92" s="1">
        <f>E93+E94</f>
        <v>0</v>
      </c>
      <c r="F92" s="1">
        <f t="shared" ref="F92:K92" si="50">F93+F94</f>
        <v>0</v>
      </c>
      <c r="G92" s="1">
        <f t="shared" si="50"/>
        <v>0</v>
      </c>
      <c r="H92" s="1">
        <f t="shared" si="50"/>
        <v>0</v>
      </c>
      <c r="I92" s="1">
        <f t="shared" si="50"/>
        <v>0</v>
      </c>
      <c r="J92" s="1">
        <f t="shared" si="50"/>
        <v>0</v>
      </c>
      <c r="K92" s="1">
        <f t="shared" si="50"/>
        <v>0</v>
      </c>
      <c r="L92" s="76" t="s">
        <v>16</v>
      </c>
      <c r="M92" s="84" t="s">
        <v>91</v>
      </c>
    </row>
    <row r="93" spans="1:13" ht="45.75" customHeight="1" x14ac:dyDescent="0.25">
      <c r="A93" s="96"/>
      <c r="B93" s="85"/>
      <c r="C93" s="77"/>
      <c r="D93" s="23" t="s">
        <v>9</v>
      </c>
      <c r="E93" s="1">
        <v>0</v>
      </c>
      <c r="F93" s="1">
        <f t="shared" si="19"/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77"/>
      <c r="M93" s="85"/>
    </row>
    <row r="94" spans="1:13" ht="63.75" customHeight="1" x14ac:dyDescent="0.25">
      <c r="A94" s="97"/>
      <c r="B94" s="86"/>
      <c r="C94" s="78"/>
      <c r="D94" s="23" t="s">
        <v>10</v>
      </c>
      <c r="E94" s="1">
        <v>0</v>
      </c>
      <c r="F94" s="1">
        <f t="shared" ref="F94" si="51">G94+H94+I94+J94+K94</f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78"/>
      <c r="M94" s="86"/>
    </row>
    <row r="95" spans="1:13" ht="18.75" customHeight="1" x14ac:dyDescent="0.25">
      <c r="A95" s="82" t="s">
        <v>109</v>
      </c>
      <c r="B95" s="76" t="s">
        <v>92</v>
      </c>
      <c r="C95" s="76"/>
      <c r="D95" s="23" t="s">
        <v>8</v>
      </c>
      <c r="E95" s="1">
        <f>E96+E97</f>
        <v>0</v>
      </c>
      <c r="F95" s="1">
        <f t="shared" ref="F95:K95" si="52">F96+F97</f>
        <v>0</v>
      </c>
      <c r="G95" s="1">
        <f t="shared" si="52"/>
        <v>0</v>
      </c>
      <c r="H95" s="1">
        <f t="shared" si="52"/>
        <v>0</v>
      </c>
      <c r="I95" s="1">
        <f t="shared" si="52"/>
        <v>0</v>
      </c>
      <c r="J95" s="1">
        <f t="shared" si="52"/>
        <v>0</v>
      </c>
      <c r="K95" s="1">
        <f t="shared" si="52"/>
        <v>0</v>
      </c>
      <c r="L95" s="76" t="s">
        <v>16</v>
      </c>
      <c r="M95" s="76" t="s">
        <v>92</v>
      </c>
    </row>
    <row r="96" spans="1:13" ht="48.75" customHeight="1" x14ac:dyDescent="0.25">
      <c r="A96" s="96"/>
      <c r="B96" s="77"/>
      <c r="C96" s="77"/>
      <c r="D96" s="23" t="s">
        <v>9</v>
      </c>
      <c r="E96" s="1">
        <v>0</v>
      </c>
      <c r="F96" s="1">
        <f t="shared" si="19"/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77"/>
      <c r="M96" s="77"/>
    </row>
    <row r="97" spans="1:13" ht="65.25" customHeight="1" x14ac:dyDescent="0.25">
      <c r="A97" s="97"/>
      <c r="B97" s="78"/>
      <c r="C97" s="78"/>
      <c r="D97" s="23" t="s">
        <v>10</v>
      </c>
      <c r="E97" s="1">
        <v>0</v>
      </c>
      <c r="F97" s="1">
        <f t="shared" si="19"/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78"/>
      <c r="M97" s="78"/>
    </row>
    <row r="98" spans="1:13" ht="39" customHeight="1" x14ac:dyDescent="0.25">
      <c r="A98" s="82" t="s">
        <v>110</v>
      </c>
      <c r="B98" s="76" t="s">
        <v>48</v>
      </c>
      <c r="C98" s="76" t="s">
        <v>19</v>
      </c>
      <c r="D98" s="23" t="s">
        <v>8</v>
      </c>
      <c r="E98" s="1">
        <f>E99+E100</f>
        <v>0</v>
      </c>
      <c r="F98" s="1">
        <f t="shared" ref="F98:K98" si="53">F99+F100</f>
        <v>0</v>
      </c>
      <c r="G98" s="1">
        <f t="shared" si="53"/>
        <v>0</v>
      </c>
      <c r="H98" s="1">
        <f t="shared" si="53"/>
        <v>0</v>
      </c>
      <c r="I98" s="1">
        <f t="shared" si="53"/>
        <v>0</v>
      </c>
      <c r="J98" s="1">
        <f t="shared" si="53"/>
        <v>0</v>
      </c>
      <c r="K98" s="1">
        <f t="shared" si="53"/>
        <v>0</v>
      </c>
      <c r="L98" s="76" t="s">
        <v>16</v>
      </c>
      <c r="M98" s="76" t="s">
        <v>47</v>
      </c>
    </row>
    <row r="99" spans="1:13" ht="39" customHeight="1" x14ac:dyDescent="0.25">
      <c r="A99" s="96"/>
      <c r="B99" s="77"/>
      <c r="C99" s="77"/>
      <c r="D99" s="23" t="s">
        <v>9</v>
      </c>
      <c r="E99" s="1">
        <v>0</v>
      </c>
      <c r="F99" s="1">
        <f t="shared" si="19"/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77"/>
      <c r="M99" s="77"/>
    </row>
    <row r="100" spans="1:13" ht="60.75" customHeight="1" x14ac:dyDescent="0.25">
      <c r="A100" s="97"/>
      <c r="B100" s="78"/>
      <c r="C100" s="78"/>
      <c r="D100" s="23" t="s">
        <v>10</v>
      </c>
      <c r="E100" s="1">
        <v>0</v>
      </c>
      <c r="F100" s="1">
        <f t="shared" ref="F100:F103" si="54">G100+H100+I100+J100+K100</f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78"/>
      <c r="M100" s="78"/>
    </row>
    <row r="101" spans="1:13" ht="24.75" customHeight="1" x14ac:dyDescent="0.25">
      <c r="A101" s="82" t="s">
        <v>111</v>
      </c>
      <c r="B101" s="76" t="s">
        <v>49</v>
      </c>
      <c r="C101" s="76" t="s">
        <v>19</v>
      </c>
      <c r="D101" s="23" t="s">
        <v>8</v>
      </c>
      <c r="E101" s="1">
        <f>E102+E103</f>
        <v>20</v>
      </c>
      <c r="F101" s="1">
        <f t="shared" ref="F101:K101" si="55">F102+F103</f>
        <v>100</v>
      </c>
      <c r="G101" s="1">
        <f t="shared" si="55"/>
        <v>40</v>
      </c>
      <c r="H101" s="1">
        <f t="shared" si="55"/>
        <v>20</v>
      </c>
      <c r="I101" s="1">
        <f t="shared" si="55"/>
        <v>0</v>
      </c>
      <c r="J101" s="1">
        <f t="shared" si="55"/>
        <v>20</v>
      </c>
      <c r="K101" s="1">
        <f t="shared" si="55"/>
        <v>20</v>
      </c>
      <c r="L101" s="76" t="s">
        <v>16</v>
      </c>
      <c r="M101" s="76" t="s">
        <v>50</v>
      </c>
    </row>
    <row r="102" spans="1:13" ht="39" customHeight="1" x14ac:dyDescent="0.25">
      <c r="A102" s="96"/>
      <c r="B102" s="77"/>
      <c r="C102" s="77"/>
      <c r="D102" s="23" t="s">
        <v>9</v>
      </c>
      <c r="E102" s="1">
        <v>0</v>
      </c>
      <c r="F102" s="1">
        <f t="shared" si="54"/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77"/>
      <c r="M102" s="77"/>
    </row>
    <row r="103" spans="1:13" ht="100.5" customHeight="1" x14ac:dyDescent="0.25">
      <c r="A103" s="97"/>
      <c r="B103" s="78"/>
      <c r="C103" s="78"/>
      <c r="D103" s="23" t="s">
        <v>10</v>
      </c>
      <c r="E103" s="1">
        <v>20</v>
      </c>
      <c r="F103" s="1">
        <f t="shared" si="54"/>
        <v>100</v>
      </c>
      <c r="G103" s="1">
        <v>40</v>
      </c>
      <c r="H103" s="1">
        <v>20</v>
      </c>
      <c r="I103" s="1">
        <v>0</v>
      </c>
      <c r="J103" s="1">
        <v>20</v>
      </c>
      <c r="K103" s="1">
        <v>20</v>
      </c>
      <c r="L103" s="78"/>
      <c r="M103" s="78"/>
    </row>
    <row r="104" spans="1:13" s="4" customFormat="1" ht="23.25" hidden="1" customHeight="1" x14ac:dyDescent="0.25">
      <c r="A104" s="21"/>
      <c r="B104" s="21"/>
      <c r="C104" s="30"/>
      <c r="D104" s="27" t="s">
        <v>10</v>
      </c>
      <c r="E104" s="3"/>
      <c r="F104" s="3"/>
      <c r="G104" s="3"/>
      <c r="H104" s="3"/>
      <c r="I104" s="3"/>
      <c r="J104" s="3"/>
      <c r="K104" s="3"/>
      <c r="L104" s="22"/>
      <c r="M104" s="12"/>
    </row>
    <row r="105" spans="1:13" s="9" customFormat="1" ht="15" customHeight="1" x14ac:dyDescent="0.25">
      <c r="A105" s="70"/>
      <c r="B105" s="70" t="s">
        <v>70</v>
      </c>
      <c r="C105" s="70" t="s">
        <v>19</v>
      </c>
      <c r="D105" s="28" t="s">
        <v>8</v>
      </c>
      <c r="E105" s="8">
        <f>E106+E107</f>
        <v>55042</v>
      </c>
      <c r="F105" s="8">
        <f t="shared" ref="F105:K105" si="56">F106+F107</f>
        <v>371564.4</v>
      </c>
      <c r="G105" s="8">
        <f t="shared" si="56"/>
        <v>65037</v>
      </c>
      <c r="H105" s="8">
        <f t="shared" si="56"/>
        <v>74011</v>
      </c>
      <c r="I105" s="8">
        <f t="shared" si="56"/>
        <v>79348.399999999994</v>
      </c>
      <c r="J105" s="8">
        <f t="shared" si="56"/>
        <v>76584</v>
      </c>
      <c r="K105" s="8">
        <f t="shared" si="56"/>
        <v>76584</v>
      </c>
      <c r="L105" s="70"/>
      <c r="M105" s="70"/>
    </row>
    <row r="106" spans="1:13" s="9" customFormat="1" ht="48" customHeight="1" x14ac:dyDescent="0.25">
      <c r="A106" s="71"/>
      <c r="B106" s="71"/>
      <c r="C106" s="71"/>
      <c r="D106" s="28" t="s">
        <v>9</v>
      </c>
      <c r="E106" s="8">
        <f t="shared" ref="E106:K107" si="57">E49+E25+E7</f>
        <v>0</v>
      </c>
      <c r="F106" s="8">
        <f t="shared" si="57"/>
        <v>6714</v>
      </c>
      <c r="G106" s="8">
        <f t="shared" si="57"/>
        <v>4680</v>
      </c>
      <c r="H106" s="8">
        <f t="shared" si="57"/>
        <v>0</v>
      </c>
      <c r="I106" s="8">
        <f t="shared" si="57"/>
        <v>2034</v>
      </c>
      <c r="J106" s="8">
        <f t="shared" si="57"/>
        <v>0</v>
      </c>
      <c r="K106" s="8">
        <f t="shared" si="57"/>
        <v>0</v>
      </c>
      <c r="L106" s="71"/>
      <c r="M106" s="71"/>
    </row>
    <row r="107" spans="1:13" s="9" customFormat="1" ht="64.5" customHeight="1" thickBot="1" x14ac:dyDescent="0.3">
      <c r="A107" s="72"/>
      <c r="B107" s="72"/>
      <c r="C107" s="72"/>
      <c r="D107" s="28" t="s">
        <v>10</v>
      </c>
      <c r="E107" s="8">
        <f t="shared" si="57"/>
        <v>55042</v>
      </c>
      <c r="F107" s="8">
        <f t="shared" si="57"/>
        <v>364850.4</v>
      </c>
      <c r="G107" s="8">
        <f t="shared" si="57"/>
        <v>60357</v>
      </c>
      <c r="H107" s="8">
        <f t="shared" si="57"/>
        <v>74011</v>
      </c>
      <c r="I107" s="8">
        <f t="shared" si="57"/>
        <v>77314.399999999994</v>
      </c>
      <c r="J107" s="8">
        <f t="shared" si="57"/>
        <v>76584</v>
      </c>
      <c r="K107" s="8">
        <f t="shared" si="57"/>
        <v>76584</v>
      </c>
      <c r="L107" s="72"/>
      <c r="M107" s="72"/>
    </row>
    <row r="108" spans="1:13" ht="15.75" thickBot="1" x14ac:dyDescent="0.3">
      <c r="A108" s="76"/>
      <c r="B108" s="76" t="s">
        <v>53</v>
      </c>
      <c r="C108" s="21"/>
      <c r="D108" s="23"/>
      <c r="E108" s="5"/>
      <c r="F108" s="18">
        <v>239761</v>
      </c>
      <c r="G108" s="19">
        <v>39759</v>
      </c>
      <c r="H108" s="19">
        <v>52008</v>
      </c>
      <c r="I108" s="19">
        <v>56173</v>
      </c>
      <c r="J108" s="19">
        <v>54775</v>
      </c>
      <c r="K108" s="19">
        <v>59704</v>
      </c>
      <c r="L108" s="21"/>
      <c r="M108" s="21"/>
    </row>
    <row r="109" spans="1:13" ht="59.25" customHeight="1" thickBot="1" x14ac:dyDescent="0.3">
      <c r="A109" s="78"/>
      <c r="B109" s="81"/>
      <c r="C109" s="21"/>
      <c r="D109" s="23"/>
      <c r="E109" s="1"/>
      <c r="F109" s="18">
        <v>23549</v>
      </c>
      <c r="G109" s="19">
        <v>3905</v>
      </c>
      <c r="H109" s="19">
        <v>3958</v>
      </c>
      <c r="I109" s="19">
        <v>3320</v>
      </c>
      <c r="J109" s="19">
        <v>5380</v>
      </c>
      <c r="K109" s="19">
        <v>5864</v>
      </c>
      <c r="L109" s="21"/>
      <c r="M109" s="21"/>
    </row>
  </sheetData>
  <mergeCells count="171">
    <mergeCell ref="B71:B73"/>
    <mergeCell ref="C71:C73"/>
    <mergeCell ref="L71:L73"/>
    <mergeCell ref="M71:M73"/>
    <mergeCell ref="B74:B76"/>
    <mergeCell ref="C74:C76"/>
    <mergeCell ref="L74:L76"/>
    <mergeCell ref="M74:M76"/>
    <mergeCell ref="E15:K17"/>
    <mergeCell ref="D15:D17"/>
    <mergeCell ref="B27:B29"/>
    <mergeCell ref="C27:C29"/>
    <mergeCell ref="L27:L29"/>
    <mergeCell ref="M27:M29"/>
    <mergeCell ref="B77:B79"/>
    <mergeCell ref="A77:A79"/>
    <mergeCell ref="C77:C79"/>
    <mergeCell ref="L77:L79"/>
    <mergeCell ref="L80:L82"/>
    <mergeCell ref="C80:C82"/>
    <mergeCell ref="B80:B82"/>
    <mergeCell ref="M80:M82"/>
    <mergeCell ref="B83:B85"/>
    <mergeCell ref="C83:C85"/>
    <mergeCell ref="L83:L85"/>
    <mergeCell ref="M83:M85"/>
    <mergeCell ref="B9:B11"/>
    <mergeCell ref="C9:C11"/>
    <mergeCell ref="L3:L4"/>
    <mergeCell ref="M3:M4"/>
    <mergeCell ref="A6:A8"/>
    <mergeCell ref="B6:B8"/>
    <mergeCell ref="C6:C8"/>
    <mergeCell ref="L6:L8"/>
    <mergeCell ref="M6:M8"/>
    <mergeCell ref="H1:M1"/>
    <mergeCell ref="B2:L2"/>
    <mergeCell ref="A3:A4"/>
    <mergeCell ref="B3:B4"/>
    <mergeCell ref="C3:C4"/>
    <mergeCell ref="D3:D4"/>
    <mergeCell ref="E3:E4"/>
    <mergeCell ref="F3:F4"/>
    <mergeCell ref="G3:K3"/>
    <mergeCell ref="A12:A14"/>
    <mergeCell ref="B12:B14"/>
    <mergeCell ref="C12:C14"/>
    <mergeCell ref="L12:L14"/>
    <mergeCell ref="M12:M14"/>
    <mergeCell ref="A24:A26"/>
    <mergeCell ref="B24:B26"/>
    <mergeCell ref="C24:C26"/>
    <mergeCell ref="L24:L26"/>
    <mergeCell ref="M24:M26"/>
    <mergeCell ref="A15:A17"/>
    <mergeCell ref="B15:B17"/>
    <mergeCell ref="C15:C17"/>
    <mergeCell ref="L15:L17"/>
    <mergeCell ref="M15:M17"/>
    <mergeCell ref="B21:B23"/>
    <mergeCell ref="C21:C23"/>
    <mergeCell ref="L21:L23"/>
    <mergeCell ref="M21:M23"/>
    <mergeCell ref="A21:A23"/>
    <mergeCell ref="A36:A38"/>
    <mergeCell ref="B36:B38"/>
    <mergeCell ref="C36:C38"/>
    <mergeCell ref="L36:L38"/>
    <mergeCell ref="M36:M38"/>
    <mergeCell ref="A30:A32"/>
    <mergeCell ref="B30:B32"/>
    <mergeCell ref="C30:C32"/>
    <mergeCell ref="L30:L32"/>
    <mergeCell ref="M30:M32"/>
    <mergeCell ref="A42:A44"/>
    <mergeCell ref="B42:B44"/>
    <mergeCell ref="C42:C44"/>
    <mergeCell ref="L42:L44"/>
    <mergeCell ref="M42:M44"/>
    <mergeCell ref="L45:L47"/>
    <mergeCell ref="L48:L50"/>
    <mergeCell ref="M48:M50"/>
    <mergeCell ref="M45:M47"/>
    <mergeCell ref="A56:A58"/>
    <mergeCell ref="B56:B58"/>
    <mergeCell ref="C56:C58"/>
    <mergeCell ref="L56:L58"/>
    <mergeCell ref="M56:M58"/>
    <mergeCell ref="A51:A53"/>
    <mergeCell ref="B51:B53"/>
    <mergeCell ref="C51:C53"/>
    <mergeCell ref="L51:L53"/>
    <mergeCell ref="M51:M53"/>
    <mergeCell ref="A62:A64"/>
    <mergeCell ref="B62:B64"/>
    <mergeCell ref="C62:C64"/>
    <mergeCell ref="L62:L64"/>
    <mergeCell ref="M62:M64"/>
    <mergeCell ref="A59:A61"/>
    <mergeCell ref="B59:B61"/>
    <mergeCell ref="C59:C61"/>
    <mergeCell ref="L59:L61"/>
    <mergeCell ref="M59:M61"/>
    <mergeCell ref="A68:A70"/>
    <mergeCell ref="B68:B70"/>
    <mergeCell ref="C68:C70"/>
    <mergeCell ref="L68:L70"/>
    <mergeCell ref="M68:M70"/>
    <mergeCell ref="A65:A67"/>
    <mergeCell ref="B65:B67"/>
    <mergeCell ref="C65:C67"/>
    <mergeCell ref="L65:L67"/>
    <mergeCell ref="M65:M67"/>
    <mergeCell ref="A89:A91"/>
    <mergeCell ref="B89:B91"/>
    <mergeCell ref="C89:C91"/>
    <mergeCell ref="L89:L91"/>
    <mergeCell ref="M89:M91"/>
    <mergeCell ref="A86:A88"/>
    <mergeCell ref="B86:B88"/>
    <mergeCell ref="C86:C88"/>
    <mergeCell ref="L86:L88"/>
    <mergeCell ref="M86:M88"/>
    <mergeCell ref="A27:A29"/>
    <mergeCell ref="A108:A109"/>
    <mergeCell ref="B108:B109"/>
    <mergeCell ref="A45:A47"/>
    <mergeCell ref="B45:B47"/>
    <mergeCell ref="C45:C47"/>
    <mergeCell ref="A48:A50"/>
    <mergeCell ref="B48:B50"/>
    <mergeCell ref="C48:C50"/>
    <mergeCell ref="A105:A107"/>
    <mergeCell ref="B105:B107"/>
    <mergeCell ref="C105:C107"/>
    <mergeCell ref="A101:A103"/>
    <mergeCell ref="B101:B103"/>
    <mergeCell ref="C101:C103"/>
    <mergeCell ref="A98:A100"/>
    <mergeCell ref="B98:B100"/>
    <mergeCell ref="C98:C100"/>
    <mergeCell ref="A92:A94"/>
    <mergeCell ref="B92:B94"/>
    <mergeCell ref="C92:C94"/>
    <mergeCell ref="A95:A97"/>
    <mergeCell ref="B95:B97"/>
    <mergeCell ref="C95:C97"/>
    <mergeCell ref="L105:L107"/>
    <mergeCell ref="M105:M107"/>
    <mergeCell ref="C33:C35"/>
    <mergeCell ref="B33:B35"/>
    <mergeCell ref="L33:L35"/>
    <mergeCell ref="A33:A35"/>
    <mergeCell ref="A80:A82"/>
    <mergeCell ref="A71:A73"/>
    <mergeCell ref="C39:C41"/>
    <mergeCell ref="L39:L41"/>
    <mergeCell ref="B39:B41"/>
    <mergeCell ref="M39:M41"/>
    <mergeCell ref="M33:M35"/>
    <mergeCell ref="A39:A41"/>
    <mergeCell ref="A74:A76"/>
    <mergeCell ref="A83:A85"/>
    <mergeCell ref="L101:L103"/>
    <mergeCell ref="M101:M103"/>
    <mergeCell ref="L98:L100"/>
    <mergeCell ref="M98:M100"/>
    <mergeCell ref="L92:L94"/>
    <mergeCell ref="M92:M94"/>
    <mergeCell ref="L95:L97"/>
    <mergeCell ref="M95:M97"/>
  </mergeCells>
  <pageMargins left="0.70866141732283472" right="0.51181102362204722" top="0.55118110236220474" bottom="0.55118110236220474" header="0.15748031496062992" footer="0.15748031496062992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21" zoomScale="60" zoomScaleNormal="120" workbookViewId="0">
      <selection activeCell="K21" sqref="K21"/>
    </sheetView>
  </sheetViews>
  <sheetFormatPr defaultRowHeight="15" x14ac:dyDescent="0.25"/>
  <cols>
    <col min="1" max="1" width="25.7109375" customWidth="1"/>
    <col min="2" max="2" width="12.28515625" customWidth="1"/>
    <col min="3" max="3" width="11.7109375" customWidth="1"/>
    <col min="4" max="4" width="13.5703125" customWidth="1"/>
    <col min="10" max="10" width="11.5703125" customWidth="1"/>
  </cols>
  <sheetData>
    <row r="1" spans="1:10" ht="48" customHeight="1" x14ac:dyDescent="0.25">
      <c r="E1" s="139" t="s">
        <v>151</v>
      </c>
      <c r="F1" s="139"/>
      <c r="G1" s="139"/>
      <c r="H1" s="139"/>
      <c r="I1" s="139"/>
      <c r="J1" s="139"/>
    </row>
    <row r="2" spans="1:10" ht="47.25" customHeight="1" x14ac:dyDescent="0.25">
      <c r="A2" s="141" t="s">
        <v>69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7" customHeight="1" x14ac:dyDescent="0.25">
      <c r="A3" s="63" t="s">
        <v>113</v>
      </c>
      <c r="B3" s="142" t="s">
        <v>54</v>
      </c>
      <c r="C3" s="143"/>
      <c r="D3" s="143"/>
      <c r="E3" s="143"/>
      <c r="F3" s="143"/>
      <c r="G3" s="143"/>
      <c r="H3" s="143"/>
      <c r="I3" s="143"/>
      <c r="J3" s="144"/>
    </row>
    <row r="4" spans="1:10" ht="14.25" customHeight="1" x14ac:dyDescent="0.25">
      <c r="A4" s="63" t="s">
        <v>114</v>
      </c>
      <c r="B4" s="145"/>
      <c r="C4" s="146"/>
      <c r="D4" s="146"/>
      <c r="E4" s="146"/>
      <c r="F4" s="146"/>
      <c r="G4" s="146"/>
      <c r="H4" s="146"/>
      <c r="I4" s="146"/>
      <c r="J4" s="147"/>
    </row>
    <row r="5" spans="1:10" ht="25.5" customHeight="1" x14ac:dyDescent="0.25">
      <c r="A5" s="148" t="s">
        <v>117</v>
      </c>
      <c r="B5" s="122" t="s">
        <v>115</v>
      </c>
      <c r="C5" s="150"/>
      <c r="D5" s="150"/>
      <c r="E5" s="151"/>
      <c r="F5" s="62" t="s">
        <v>60</v>
      </c>
      <c r="G5" s="62" t="s">
        <v>61</v>
      </c>
      <c r="H5" s="62" t="s">
        <v>62</v>
      </c>
      <c r="I5" s="62" t="s">
        <v>63</v>
      </c>
      <c r="J5" s="62" t="s">
        <v>64</v>
      </c>
    </row>
    <row r="6" spans="1:10" ht="30" customHeight="1" x14ac:dyDescent="0.25">
      <c r="A6" s="149"/>
      <c r="B6" s="122">
        <v>429</v>
      </c>
      <c r="C6" s="123"/>
      <c r="D6" s="123"/>
      <c r="E6" s="123"/>
      <c r="F6" s="62">
        <v>2105</v>
      </c>
      <c r="G6" s="62">
        <v>570</v>
      </c>
      <c r="H6" s="62">
        <v>590</v>
      </c>
      <c r="I6" s="62">
        <v>600</v>
      </c>
      <c r="J6" s="62">
        <v>610</v>
      </c>
    </row>
    <row r="7" spans="1:10" ht="16.5" customHeight="1" x14ac:dyDescent="0.25">
      <c r="A7" s="64" t="s">
        <v>116</v>
      </c>
      <c r="B7" s="58"/>
      <c r="C7" s="59"/>
      <c r="D7" s="59"/>
      <c r="E7" s="59"/>
      <c r="F7" s="59"/>
      <c r="G7" s="59"/>
      <c r="H7" s="59"/>
      <c r="I7" s="59"/>
      <c r="J7" s="67"/>
    </row>
    <row r="8" spans="1:10" ht="52.5" customHeight="1" x14ac:dyDescent="0.25">
      <c r="A8" s="66" t="s">
        <v>118</v>
      </c>
      <c r="B8" s="122">
        <v>3750</v>
      </c>
      <c r="C8" s="123"/>
      <c r="D8" s="123"/>
      <c r="E8" s="124"/>
      <c r="F8" s="68">
        <v>5400</v>
      </c>
      <c r="G8" s="68">
        <v>4085</v>
      </c>
      <c r="H8" s="68">
        <v>4085</v>
      </c>
      <c r="I8" s="68">
        <v>4085</v>
      </c>
      <c r="J8" s="68">
        <v>4085</v>
      </c>
    </row>
    <row r="9" spans="1:10" ht="16.5" customHeight="1" x14ac:dyDescent="0.25">
      <c r="A9" s="64" t="s">
        <v>120</v>
      </c>
      <c r="B9" s="58"/>
      <c r="C9" s="59"/>
      <c r="D9" s="59"/>
      <c r="E9" s="59"/>
      <c r="F9" s="59"/>
      <c r="G9" s="59"/>
      <c r="H9" s="59"/>
      <c r="I9" s="59"/>
      <c r="J9" s="67"/>
    </row>
    <row r="10" spans="1:10" ht="38.25" customHeight="1" x14ac:dyDescent="0.25">
      <c r="A10" s="65" t="s">
        <v>119</v>
      </c>
      <c r="B10" s="122">
        <v>0</v>
      </c>
      <c r="C10" s="123"/>
      <c r="D10" s="123"/>
      <c r="E10" s="124"/>
      <c r="F10" s="62">
        <v>0</v>
      </c>
      <c r="G10" s="62">
        <v>0</v>
      </c>
      <c r="H10" s="62">
        <v>0</v>
      </c>
      <c r="I10" s="62">
        <v>0</v>
      </c>
      <c r="J10" s="62">
        <v>0</v>
      </c>
    </row>
    <row r="11" spans="1:10" x14ac:dyDescent="0.25">
      <c r="A11" s="152" t="s">
        <v>55</v>
      </c>
      <c r="B11" s="76" t="s">
        <v>56</v>
      </c>
      <c r="C11" s="76" t="s">
        <v>57</v>
      </c>
      <c r="D11" s="76" t="s">
        <v>58</v>
      </c>
      <c r="E11" s="155" t="s">
        <v>59</v>
      </c>
      <c r="F11" s="156"/>
      <c r="G11" s="156"/>
      <c r="H11" s="156"/>
      <c r="I11" s="156"/>
      <c r="J11" s="157"/>
    </row>
    <row r="12" spans="1:10" ht="35.25" customHeight="1" x14ac:dyDescent="0.25">
      <c r="A12" s="153"/>
      <c r="B12" s="81"/>
      <c r="C12" s="81"/>
      <c r="D12" s="81"/>
      <c r="E12" s="62" t="s">
        <v>60</v>
      </c>
      <c r="F12" s="62" t="s">
        <v>61</v>
      </c>
      <c r="G12" s="62" t="s">
        <v>62</v>
      </c>
      <c r="H12" s="62" t="s">
        <v>63</v>
      </c>
      <c r="I12" s="62" t="s">
        <v>64</v>
      </c>
      <c r="J12" s="62" t="s">
        <v>65</v>
      </c>
    </row>
    <row r="13" spans="1:10" ht="27" customHeight="1" x14ac:dyDescent="0.25">
      <c r="A13" s="153"/>
      <c r="B13" s="76" t="s">
        <v>134</v>
      </c>
      <c r="C13" s="76" t="s">
        <v>133</v>
      </c>
      <c r="D13" s="23" t="s">
        <v>66</v>
      </c>
      <c r="E13" s="62">
        <f>E14+E15</f>
        <v>65037</v>
      </c>
      <c r="F13" s="62">
        <f>F14+F15</f>
        <v>74011</v>
      </c>
      <c r="G13" s="62">
        <f>G14+G15</f>
        <v>79348.399999999994</v>
      </c>
      <c r="H13" s="62">
        <f>H14+H15</f>
        <v>76584</v>
      </c>
      <c r="I13" s="62">
        <f>I14+I15</f>
        <v>76584</v>
      </c>
      <c r="J13" s="62">
        <f>E13+F13+G13+H13+I13</f>
        <v>371564.4</v>
      </c>
    </row>
    <row r="14" spans="1:10" ht="43.5" customHeight="1" x14ac:dyDescent="0.25">
      <c r="A14" s="153"/>
      <c r="B14" s="80"/>
      <c r="C14" s="80"/>
      <c r="D14" s="23" t="s">
        <v>67</v>
      </c>
      <c r="E14" s="62">
        <f>'Перечень меропр УДО октябр 2015'!G106</f>
        <v>4680</v>
      </c>
      <c r="F14" s="62">
        <f>'Перечень меропр УДО октябр 2015'!H106</f>
        <v>0</v>
      </c>
      <c r="G14" s="62">
        <f>'Перечень меропр УДО октябр 2015'!I106</f>
        <v>2034</v>
      </c>
      <c r="H14" s="62">
        <f>'Перечень меропр УДО октябр 2015'!J106</f>
        <v>0</v>
      </c>
      <c r="I14" s="62">
        <f>'Перечень меропр УДО октябр 2015'!K106</f>
        <v>0</v>
      </c>
      <c r="J14" s="62">
        <f t="shared" ref="J14:J15" si="0">E14+F14+G14+H14+I14</f>
        <v>6714</v>
      </c>
    </row>
    <row r="15" spans="1:10" ht="60" x14ac:dyDescent="0.25">
      <c r="A15" s="154"/>
      <c r="B15" s="81"/>
      <c r="C15" s="81"/>
      <c r="D15" s="62" t="s">
        <v>68</v>
      </c>
      <c r="E15" s="62">
        <f>'Перечень меропр УДО октябр 2015'!G107</f>
        <v>60357</v>
      </c>
      <c r="F15" s="62">
        <f>'Перечень меропр УДО октябр 2015'!H107</f>
        <v>74011</v>
      </c>
      <c r="G15" s="62">
        <f>'Перечень меропр УДО октябр 2015'!I107</f>
        <v>77314.399999999994</v>
      </c>
      <c r="H15" s="62">
        <f>'Перечень меропр УДО октябр 2015'!J107</f>
        <v>76584</v>
      </c>
      <c r="I15" s="62">
        <f>'Перечень меропр УДО октябр 2015'!K107</f>
        <v>76584</v>
      </c>
      <c r="J15" s="62">
        <f t="shared" si="0"/>
        <v>364850.4</v>
      </c>
    </row>
    <row r="16" spans="1:10" x14ac:dyDescent="0.25">
      <c r="A16" s="158" t="s">
        <v>152</v>
      </c>
      <c r="B16" s="170"/>
      <c r="C16" s="170"/>
      <c r="D16" s="171"/>
      <c r="E16" s="62" t="s">
        <v>60</v>
      </c>
      <c r="F16" s="62" t="s">
        <v>61</v>
      </c>
      <c r="G16" s="62" t="s">
        <v>62</v>
      </c>
      <c r="H16" s="62" t="s">
        <v>63</v>
      </c>
      <c r="I16" s="122" t="s">
        <v>64</v>
      </c>
      <c r="J16" s="151"/>
    </row>
    <row r="17" spans="1:10" ht="51" customHeight="1" x14ac:dyDescent="0.25">
      <c r="A17" s="158" t="s">
        <v>121</v>
      </c>
      <c r="B17" s="146"/>
      <c r="C17" s="146"/>
      <c r="D17" s="147"/>
      <c r="E17" s="11">
        <v>33.9</v>
      </c>
      <c r="F17" s="11">
        <v>13.1</v>
      </c>
      <c r="G17" s="11">
        <v>14.2</v>
      </c>
      <c r="H17" s="11">
        <v>15.4</v>
      </c>
      <c r="I17" s="122">
        <v>16.5</v>
      </c>
      <c r="J17" s="162"/>
    </row>
    <row r="18" spans="1:10" ht="21.75" customHeight="1" x14ac:dyDescent="0.25">
      <c r="A18" s="167" t="s">
        <v>148</v>
      </c>
      <c r="B18" s="168"/>
      <c r="C18" s="168"/>
      <c r="D18" s="169"/>
      <c r="E18" s="11">
        <v>29.5</v>
      </c>
      <c r="F18" s="11">
        <v>8</v>
      </c>
      <c r="G18" s="11">
        <v>8.1999999999999993</v>
      </c>
      <c r="H18" s="11">
        <v>8.3000000000000007</v>
      </c>
      <c r="I18" s="122">
        <v>8.5</v>
      </c>
      <c r="J18" s="162"/>
    </row>
    <row r="19" spans="1:10" ht="30.75" customHeight="1" x14ac:dyDescent="0.25">
      <c r="A19" s="167" t="s">
        <v>147</v>
      </c>
      <c r="B19" s="168"/>
      <c r="C19" s="168"/>
      <c r="D19" s="169"/>
      <c r="E19" s="11">
        <v>4.4000000000000004</v>
      </c>
      <c r="F19" s="11">
        <v>5.0999999999999996</v>
      </c>
      <c r="G19" s="11">
        <v>6</v>
      </c>
      <c r="H19" s="11">
        <v>7.1</v>
      </c>
      <c r="I19" s="122">
        <v>8</v>
      </c>
      <c r="J19" s="124"/>
    </row>
    <row r="20" spans="1:10" ht="71.25" customHeight="1" x14ac:dyDescent="0.25">
      <c r="A20" s="158" t="s">
        <v>122</v>
      </c>
      <c r="B20" s="172"/>
      <c r="C20" s="172"/>
      <c r="D20" s="173"/>
      <c r="E20" s="11">
        <v>0.9</v>
      </c>
      <c r="F20" s="11">
        <v>1</v>
      </c>
      <c r="G20" s="11">
        <v>1.1000000000000001</v>
      </c>
      <c r="H20" s="11">
        <v>1.2</v>
      </c>
      <c r="I20" s="122">
        <v>1.3</v>
      </c>
      <c r="J20" s="162"/>
    </row>
    <row r="21" spans="1:10" ht="39" customHeight="1" x14ac:dyDescent="0.25">
      <c r="A21" s="158" t="s">
        <v>123</v>
      </c>
      <c r="B21" s="172"/>
      <c r="C21" s="172"/>
      <c r="D21" s="173"/>
      <c r="E21" s="11">
        <v>92.7</v>
      </c>
      <c r="F21" s="11">
        <v>82.8</v>
      </c>
      <c r="G21" s="11">
        <v>82.8</v>
      </c>
      <c r="H21" s="11">
        <v>82.8</v>
      </c>
      <c r="I21" s="122">
        <v>82.8</v>
      </c>
      <c r="J21" s="162"/>
    </row>
    <row r="22" spans="1:10" ht="28.5" customHeight="1" x14ac:dyDescent="0.25">
      <c r="A22" s="167" t="s">
        <v>148</v>
      </c>
      <c r="B22" s="168"/>
      <c r="C22" s="168"/>
      <c r="D22" s="169"/>
      <c r="E22" s="11">
        <v>75.599999999999994</v>
      </c>
      <c r="F22" s="11">
        <v>66</v>
      </c>
      <c r="G22" s="11">
        <v>66</v>
      </c>
      <c r="H22" s="11">
        <v>66</v>
      </c>
      <c r="I22" s="122">
        <v>66</v>
      </c>
      <c r="J22" s="124"/>
    </row>
    <row r="23" spans="1:10" ht="21.75" customHeight="1" x14ac:dyDescent="0.25">
      <c r="A23" s="167" t="s">
        <v>147</v>
      </c>
      <c r="B23" s="168"/>
      <c r="C23" s="168"/>
      <c r="D23" s="169"/>
      <c r="E23" s="11">
        <v>17.100000000000001</v>
      </c>
      <c r="F23" s="11">
        <v>16.8</v>
      </c>
      <c r="G23" s="11">
        <v>16.8</v>
      </c>
      <c r="H23" s="11">
        <v>16.8</v>
      </c>
      <c r="I23" s="122">
        <v>16.8</v>
      </c>
      <c r="J23" s="124"/>
    </row>
    <row r="24" spans="1:10" ht="58.5" customHeight="1" x14ac:dyDescent="0.25">
      <c r="A24" s="158" t="s">
        <v>124</v>
      </c>
      <c r="B24" s="159"/>
      <c r="C24" s="159"/>
      <c r="D24" s="160"/>
      <c r="E24" s="11">
        <v>74.599999999999994</v>
      </c>
      <c r="F24" s="11">
        <v>85</v>
      </c>
      <c r="G24" s="11">
        <v>91.5</v>
      </c>
      <c r="H24" s="11">
        <v>100</v>
      </c>
      <c r="I24" s="161">
        <v>100</v>
      </c>
      <c r="J24" s="162"/>
    </row>
    <row r="25" spans="1:10" ht="18.75" customHeight="1" x14ac:dyDescent="0.25">
      <c r="A25" s="167" t="s">
        <v>148</v>
      </c>
      <c r="B25" s="168"/>
      <c r="C25" s="168"/>
      <c r="D25" s="169"/>
      <c r="E25" s="11">
        <v>74.599999999999994</v>
      </c>
      <c r="F25" s="11">
        <v>85</v>
      </c>
      <c r="G25" s="11">
        <v>91.5</v>
      </c>
      <c r="H25" s="11">
        <v>100</v>
      </c>
      <c r="I25" s="161">
        <v>100</v>
      </c>
      <c r="J25" s="166"/>
    </row>
    <row r="26" spans="1:10" ht="21" customHeight="1" x14ac:dyDescent="0.25">
      <c r="A26" s="167" t="s">
        <v>147</v>
      </c>
      <c r="B26" s="168"/>
      <c r="C26" s="168"/>
      <c r="D26" s="169"/>
      <c r="E26" s="11">
        <v>74.599999999999994</v>
      </c>
      <c r="F26" s="11">
        <v>85</v>
      </c>
      <c r="G26" s="11">
        <v>91.5</v>
      </c>
      <c r="H26" s="11">
        <v>100</v>
      </c>
      <c r="I26" s="161">
        <v>100</v>
      </c>
      <c r="J26" s="166"/>
    </row>
    <row r="27" spans="1:10" ht="20.25" customHeight="1" x14ac:dyDescent="0.25">
      <c r="A27" s="167" t="s">
        <v>149</v>
      </c>
      <c r="B27" s="168"/>
      <c r="C27" s="168"/>
      <c r="D27" s="169"/>
      <c r="E27" s="11">
        <v>74.599999999999994</v>
      </c>
      <c r="F27" s="11">
        <v>85</v>
      </c>
      <c r="G27" s="11">
        <v>91.5</v>
      </c>
      <c r="H27" s="11">
        <v>100</v>
      </c>
      <c r="I27" s="161">
        <v>100</v>
      </c>
      <c r="J27" s="166"/>
    </row>
    <row r="28" spans="1:10" ht="39" customHeight="1" x14ac:dyDescent="0.25">
      <c r="A28" s="163" t="s">
        <v>125</v>
      </c>
      <c r="B28" s="150"/>
      <c r="C28" s="150"/>
      <c r="D28" s="151"/>
      <c r="E28" s="11">
        <v>2</v>
      </c>
      <c r="F28" s="11">
        <v>4.2</v>
      </c>
      <c r="G28" s="11">
        <v>4.2</v>
      </c>
      <c r="H28" s="11">
        <v>4.2</v>
      </c>
      <c r="I28" s="161">
        <v>4.2</v>
      </c>
      <c r="J28" s="162"/>
    </row>
    <row r="29" spans="1:10" ht="39" customHeight="1" x14ac:dyDescent="0.25">
      <c r="A29" s="163" t="s">
        <v>119</v>
      </c>
      <c r="B29" s="164"/>
      <c r="C29" s="164"/>
      <c r="D29" s="165"/>
      <c r="E29" s="11">
        <v>0</v>
      </c>
      <c r="F29" s="11">
        <v>0</v>
      </c>
      <c r="G29" s="11">
        <v>0</v>
      </c>
      <c r="H29" s="11">
        <v>0</v>
      </c>
      <c r="I29" s="161">
        <v>0</v>
      </c>
      <c r="J29" s="166"/>
    </row>
    <row r="30" spans="1:10" ht="39" customHeight="1" x14ac:dyDescent="0.25">
      <c r="A30" s="163" t="s">
        <v>126</v>
      </c>
      <c r="B30" s="150"/>
      <c r="C30" s="150"/>
      <c r="D30" s="151"/>
      <c r="E30" s="11">
        <v>0</v>
      </c>
      <c r="F30" s="11">
        <v>0</v>
      </c>
      <c r="G30" s="11">
        <v>0</v>
      </c>
      <c r="H30" s="11">
        <v>0</v>
      </c>
      <c r="I30" s="161">
        <v>0</v>
      </c>
      <c r="J30" s="162"/>
    </row>
    <row r="31" spans="1:10" ht="60" customHeight="1" x14ac:dyDescent="0.25">
      <c r="A31" s="174" t="s">
        <v>150</v>
      </c>
      <c r="B31" s="175"/>
      <c r="C31" s="175"/>
      <c r="D31" s="176"/>
      <c r="E31" s="69">
        <v>0</v>
      </c>
      <c r="F31" s="69">
        <v>0</v>
      </c>
      <c r="G31" s="69">
        <v>100</v>
      </c>
      <c r="H31" s="69">
        <v>100</v>
      </c>
      <c r="I31" s="177">
        <v>100</v>
      </c>
      <c r="J31" s="178"/>
    </row>
    <row r="32" spans="1:10" ht="30.75" customHeight="1" x14ac:dyDescent="0.25"/>
    <row r="33" spans="1:10" ht="24" customHeight="1" x14ac:dyDescent="0.25">
      <c r="A33" s="140" t="s">
        <v>132</v>
      </c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</row>
    <row r="35" spans="1:10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</row>
    <row r="36" spans="1:10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</row>
    <row r="37" spans="1:10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</row>
    <row r="38" spans="1:10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</row>
    <row r="40" spans="1:10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</row>
    <row r="41" spans="1:10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</row>
    <row r="42" spans="1:10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</row>
    <row r="43" spans="1:10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</row>
    <row r="44" spans="1:10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</row>
    <row r="45" spans="1:10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</row>
    <row r="46" spans="1:10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</row>
    <row r="47" spans="1:10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</row>
    <row r="48" spans="1:10" ht="36.75" customHeight="1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</row>
    <row r="49" spans="1:10" ht="22.5" hidden="1" customHeight="1" x14ac:dyDescent="0.25"/>
    <row r="50" spans="1:10" hidden="1" x14ac:dyDescent="0.25">
      <c r="A50" s="140" t="s">
        <v>141</v>
      </c>
      <c r="B50" s="140"/>
      <c r="C50" s="140"/>
      <c r="D50" s="140"/>
      <c r="E50" s="140"/>
      <c r="F50" s="140"/>
      <c r="G50" s="140"/>
      <c r="H50" s="140"/>
      <c r="I50" s="140"/>
      <c r="J50" s="140"/>
    </row>
    <row r="51" spans="1:10" ht="4.5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10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</row>
    <row r="54" spans="1:10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</row>
    <row r="55" spans="1:10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0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</row>
    <row r="58" spans="1:10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</row>
    <row r="59" spans="1:10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</row>
    <row r="60" spans="1:10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</row>
    <row r="61" spans="1:10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</row>
    <row r="62" spans="1:10" ht="3" customHeight="1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</row>
    <row r="63" spans="1:10" hidden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</row>
    <row r="64" spans="1:10" hidden="1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</row>
    <row r="65" spans="1:10" hidden="1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</row>
    <row r="66" spans="1:10" hidden="1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</row>
    <row r="67" spans="1:10" ht="11.25" hidden="1" customHeight="1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</row>
    <row r="68" spans="1:10" hidden="1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</row>
    <row r="69" spans="1:10" hidden="1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</row>
    <row r="70" spans="1:10" hidden="1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</row>
    <row r="71" spans="1:10" hidden="1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</row>
    <row r="72" spans="1:10" hidden="1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</row>
    <row r="73" spans="1:10" hidden="1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</row>
    <row r="74" spans="1:10" hidden="1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</row>
    <row r="75" spans="1:10" hidden="1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</row>
    <row r="76" spans="1:10" hidden="1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</row>
  </sheetData>
  <mergeCells count="50">
    <mergeCell ref="A31:D31"/>
    <mergeCell ref="I31:J31"/>
    <mergeCell ref="A28:D28"/>
    <mergeCell ref="A30:D30"/>
    <mergeCell ref="I28:J28"/>
    <mergeCell ref="I30:J30"/>
    <mergeCell ref="A22:D22"/>
    <mergeCell ref="I22:J22"/>
    <mergeCell ref="A20:D20"/>
    <mergeCell ref="I20:J20"/>
    <mergeCell ref="A21:D21"/>
    <mergeCell ref="I21:J21"/>
    <mergeCell ref="A17:D17"/>
    <mergeCell ref="I17:J17"/>
    <mergeCell ref="A18:D18"/>
    <mergeCell ref="A19:D19"/>
    <mergeCell ref="I18:J18"/>
    <mergeCell ref="I19:J19"/>
    <mergeCell ref="B8:E8"/>
    <mergeCell ref="A24:D24"/>
    <mergeCell ref="I24:J24"/>
    <mergeCell ref="A29:D29"/>
    <mergeCell ref="I29:J29"/>
    <mergeCell ref="A23:D23"/>
    <mergeCell ref="I23:J23"/>
    <mergeCell ref="A25:D25"/>
    <mergeCell ref="A26:D26"/>
    <mergeCell ref="A27:D27"/>
    <mergeCell ref="I25:J25"/>
    <mergeCell ref="I26:J26"/>
    <mergeCell ref="I27:J27"/>
    <mergeCell ref="B10:E10"/>
    <mergeCell ref="A16:D16"/>
    <mergeCell ref="I16:J16"/>
    <mergeCell ref="E1:J1"/>
    <mergeCell ref="A33:J48"/>
    <mergeCell ref="A50:J76"/>
    <mergeCell ref="A2:J2"/>
    <mergeCell ref="B3:J3"/>
    <mergeCell ref="B4:J4"/>
    <mergeCell ref="A5:A6"/>
    <mergeCell ref="B5:E5"/>
    <mergeCell ref="B6:E6"/>
    <mergeCell ref="A11:A15"/>
    <mergeCell ref="B11:B12"/>
    <mergeCell ref="C11:C12"/>
    <mergeCell ref="D11:D12"/>
    <mergeCell ref="E11:J11"/>
    <mergeCell ref="B13:B15"/>
    <mergeCell ref="C13:C15"/>
  </mergeCells>
  <pageMargins left="0.70866141732283472" right="0.70866141732283472" top="0.55118110236220474" bottom="0.55118110236220474" header="0.19685039370078741" footer="0.19685039370078741"/>
  <pageSetup paperSize="9" scale="95" orientation="landscape" horizontalDpi="180" verticalDpi="180" r:id="rId1"/>
  <rowBreaks count="2" manualBreakCount="2">
    <brk id="16" max="9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 УДО октябр 2015</vt:lpstr>
      <vt:lpstr>Лист3</vt:lpstr>
      <vt:lpstr>Паспорт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2017-01-23T13:43:33Z</dcterms:modified>
</cp:coreProperties>
</file>