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nnn\Desktop\документы измененные\СД\2019 год\уточнение   сентябрь 4   2019\"/>
    </mc:Choice>
  </mc:AlternateContent>
  <bookViews>
    <workbookView xWindow="0" yWindow="0" windowWidth="15480" windowHeight="9405"/>
  </bookViews>
  <sheets>
    <sheet name="Расходы бюджета по целевым стат" sheetId="2" r:id="rId1"/>
  </sheets>
  <definedNames>
    <definedName name="_xlnm.Print_Titles" localSheetId="0">'Расходы бюджета по целевым стат'!$9:$9</definedName>
    <definedName name="_xlnm.Print_Area" localSheetId="0">'Расходы бюджета по целевым стат'!$A$1:$H$1283</definedName>
  </definedNames>
  <calcPr calcId="152511"/>
</workbook>
</file>

<file path=xl/calcChain.xml><?xml version="1.0" encoding="utf-8"?>
<calcChain xmlns="http://schemas.openxmlformats.org/spreadsheetml/2006/main">
  <c r="D1029" i="2" l="1"/>
  <c r="D1050" i="2"/>
  <c r="D1051" i="2"/>
  <c r="D1223" i="2" l="1"/>
  <c r="D1224" i="2"/>
  <c r="D1037" i="2"/>
  <c r="D1036" i="2" s="1"/>
  <c r="D399" i="2"/>
  <c r="D400" i="2"/>
  <c r="D940" i="2" l="1"/>
  <c r="D1270" i="2"/>
  <c r="D1271" i="2"/>
  <c r="D1066" i="2"/>
  <c r="D1067" i="2"/>
  <c r="D1047" i="2" l="1"/>
  <c r="D1048" i="2"/>
  <c r="D1014" i="2"/>
  <c r="D784" i="2"/>
  <c r="D794" i="2"/>
  <c r="D795" i="2"/>
  <c r="D716" i="2"/>
  <c r="D715" i="2" s="1"/>
  <c r="D714" i="2" s="1"/>
  <c r="D658" i="2"/>
  <c r="D660" i="2"/>
  <c r="D508" i="2"/>
  <c r="D303" i="2"/>
  <c r="D168" i="2"/>
  <c r="D165" i="2" s="1"/>
  <c r="D166" i="2"/>
  <c r="D163" i="2"/>
  <c r="D162" i="2" s="1"/>
  <c r="D114" i="2"/>
  <c r="D113" i="2" s="1"/>
  <c r="D39" i="2"/>
  <c r="D38" i="2" s="1"/>
  <c r="D254" i="2" l="1"/>
  <c r="D253" i="2" s="1"/>
  <c r="D745" i="2" l="1"/>
  <c r="D744" i="2" s="1"/>
  <c r="D105" i="2" l="1"/>
  <c r="D104" i="2" s="1"/>
  <c r="D753" i="2" l="1"/>
  <c r="D752" i="2" s="1"/>
  <c r="D751" i="2" s="1"/>
  <c r="D1078" i="2" l="1"/>
  <c r="D1077" i="2" s="1"/>
  <c r="D1090" i="2"/>
  <c r="D1089" i="2" s="1"/>
  <c r="D1081" i="2" l="1"/>
  <c r="D1080" i="2" s="1"/>
  <c r="D523" i="2"/>
  <c r="D25" i="2" l="1"/>
  <c r="D1259" i="2" l="1"/>
  <c r="D1261" i="2"/>
  <c r="D1084" i="2"/>
  <c r="D1083" i="2" s="1"/>
  <c r="D1087" i="2"/>
  <c r="D1086" i="2" s="1"/>
  <c r="D1019" i="2"/>
  <c r="D1018" i="2" s="1"/>
  <c r="D1010" i="2"/>
  <c r="D1009" i="2" s="1"/>
  <c r="D1008" i="2" s="1"/>
  <c r="D931" i="2"/>
  <c r="D790" i="2"/>
  <c r="D682" i="2"/>
  <c r="D681" i="2" s="1"/>
  <c r="D627" i="2"/>
  <c r="D535" i="2"/>
  <c r="D1258" i="2" l="1"/>
  <c r="D361" i="2"/>
  <c r="D217" i="2"/>
  <c r="D216" i="2" s="1"/>
  <c r="D198" i="2"/>
  <c r="D197" i="2" s="1"/>
  <c r="D101" i="2" l="1"/>
  <c r="D100" i="2" s="1"/>
  <c r="D314" i="2" l="1"/>
  <c r="D313" i="2" s="1"/>
  <c r="D311" i="2"/>
  <c r="D310" i="2" s="1"/>
  <c r="D309" i="2" l="1"/>
  <c r="D251" i="2"/>
  <c r="D250" i="2" s="1"/>
  <c r="D887" i="2" l="1"/>
  <c r="D886" i="2" s="1"/>
  <c r="D890" i="2"/>
  <c r="D889" i="2" s="1"/>
  <c r="D893" i="2"/>
  <c r="D892" i="2" s="1"/>
  <c r="F893" i="2"/>
  <c r="F892" i="2" s="1"/>
  <c r="F890" i="2"/>
  <c r="F889" i="2" s="1"/>
  <c r="F887" i="2"/>
  <c r="F886" i="2" s="1"/>
  <c r="D885" i="2" l="1"/>
  <c r="D497" i="2"/>
  <c r="D496" i="2" s="1"/>
  <c r="D237" i="2"/>
  <c r="D236" i="2" s="1"/>
  <c r="D194" i="2" l="1"/>
  <c r="D193" i="2" s="1"/>
  <c r="D1055" i="2" l="1"/>
  <c r="D1054" i="2" s="1"/>
  <c r="D1064" i="2"/>
  <c r="D1063" i="2" s="1"/>
  <c r="D1069" i="2"/>
  <c r="D1075" i="2"/>
  <c r="D1074" i="2" s="1"/>
  <c r="D1072" i="2"/>
  <c r="D1045" i="2"/>
  <c r="D1043" i="2"/>
  <c r="D262" i="2"/>
  <c r="D1279" i="2"/>
  <c r="D1278" i="2" s="1"/>
  <c r="D1274" i="2"/>
  <c r="D1276" i="2"/>
  <c r="D1132" i="2"/>
  <c r="D1131" i="2" s="1"/>
  <c r="D1106" i="2"/>
  <c r="D1004" i="2"/>
  <c r="D1003" i="2" s="1"/>
  <c r="D1002" i="2" s="1"/>
  <c r="D995" i="2"/>
  <c r="D994" i="2" s="1"/>
  <c r="D486" i="2"/>
  <c r="D403" i="2"/>
  <c r="D402" i="2" s="1"/>
  <c r="D240" i="2"/>
  <c r="D239" i="2" s="1"/>
  <c r="D232" i="2" s="1"/>
  <c r="D214" i="2"/>
  <c r="D213" i="2" s="1"/>
  <c r="D975" i="2"/>
  <c r="D974" i="2" s="1"/>
  <c r="D724" i="2"/>
  <c r="D723" i="2" s="1"/>
  <c r="D860" i="2"/>
  <c r="D859" i="2" s="1"/>
  <c r="F863" i="2"/>
  <c r="F862" i="2" s="1"/>
  <c r="F860" i="2"/>
  <c r="F859" i="2" s="1"/>
  <c r="F858" i="2" s="1"/>
  <c r="F857" i="2" s="1"/>
  <c r="D856" i="2"/>
  <c r="D855" i="2" s="1"/>
  <c r="D853" i="2"/>
  <c r="D852" i="2" s="1"/>
  <c r="D57" i="2"/>
  <c r="D56" i="2" s="1"/>
  <c r="D759" i="2"/>
  <c r="D758" i="2" s="1"/>
  <c r="D80" i="2"/>
  <c r="D82" i="2"/>
  <c r="D86" i="2"/>
  <c r="D85" i="2" s="1"/>
  <c r="D84" i="2" s="1"/>
  <c r="E972" i="2"/>
  <c r="E971" i="2" s="1"/>
  <c r="F972" i="2"/>
  <c r="F971" i="2" s="1"/>
  <c r="D972" i="2"/>
  <c r="D971" i="2" s="1"/>
  <c r="D560" i="2"/>
  <c r="D559" i="2" s="1"/>
  <c r="D179" i="2"/>
  <c r="D178" i="2" s="1"/>
  <c r="E179" i="2"/>
  <c r="E178" i="2" s="1"/>
  <c r="F179" i="2"/>
  <c r="F178" i="2" s="1"/>
  <c r="F153" i="2"/>
  <c r="E153" i="2"/>
  <c r="D153" i="2"/>
  <c r="D730" i="2"/>
  <c r="D729" i="2" s="1"/>
  <c r="F730" i="2"/>
  <c r="F729" i="2" s="1"/>
  <c r="E730" i="2"/>
  <c r="E729" i="2" s="1"/>
  <c r="F727" i="2"/>
  <c r="F726" i="2" s="1"/>
  <c r="E727" i="2"/>
  <c r="E726" i="2" s="1"/>
  <c r="E735" i="2"/>
  <c r="E734" i="2" s="1"/>
  <c r="E733" i="2" s="1"/>
  <c r="E732" i="2" s="1"/>
  <c r="E110" i="2"/>
  <c r="F110" i="2"/>
  <c r="D111" i="2"/>
  <c r="D110" i="2" s="1"/>
  <c r="E108" i="2"/>
  <c r="E107" i="2" s="1"/>
  <c r="E72" i="2"/>
  <c r="E71" i="2" s="1"/>
  <c r="E75" i="2"/>
  <c r="E74" i="2" s="1"/>
  <c r="D1159" i="2"/>
  <c r="D1158" i="2" s="1"/>
  <c r="D1135" i="2"/>
  <c r="D1134" i="2" s="1"/>
  <c r="D1128" i="2"/>
  <c r="D1127" i="2" s="1"/>
  <c r="D1126" i="2" s="1"/>
  <c r="F1108" i="2"/>
  <c r="F1105" i="2" s="1"/>
  <c r="E1108" i="2"/>
  <c r="E1105" i="2" s="1"/>
  <c r="D1108" i="2"/>
  <c r="D1034" i="2"/>
  <c r="D1033" i="2" s="1"/>
  <c r="D1040" i="2"/>
  <c r="D1039" i="2" s="1"/>
  <c r="D1058" i="2"/>
  <c r="D1057" i="2" s="1"/>
  <c r="D1061" i="2"/>
  <c r="D1060" i="2" s="1"/>
  <c r="F1040" i="2"/>
  <c r="F1039" i="2" s="1"/>
  <c r="E1040" i="2"/>
  <c r="E1039" i="2" s="1"/>
  <c r="D990" i="2"/>
  <c r="D989" i="2" s="1"/>
  <c r="F65" i="2"/>
  <c r="F64" i="2" s="1"/>
  <c r="E65" i="2"/>
  <c r="E64" i="2" s="1"/>
  <c r="D65" i="2"/>
  <c r="D64" i="2" s="1"/>
  <c r="F62" i="2"/>
  <c r="F61" i="2" s="1"/>
  <c r="E62" i="2"/>
  <c r="E61" i="2" s="1"/>
  <c r="F68" i="2"/>
  <c r="F67" i="2" s="1"/>
  <c r="E68" i="2"/>
  <c r="E67" i="2" s="1"/>
  <c r="D68" i="2"/>
  <c r="D67" i="2" s="1"/>
  <c r="D1022" i="2"/>
  <c r="D1021" i="2" s="1"/>
  <c r="E986" i="2"/>
  <c r="E985" i="2" s="1"/>
  <c r="E984" i="2" s="1"/>
  <c r="E990" i="2"/>
  <c r="E992" i="2"/>
  <c r="E995" i="2"/>
  <c r="E994" i="2" s="1"/>
  <c r="E998" i="2"/>
  <c r="E1000" i="2"/>
  <c r="E1006" i="2"/>
  <c r="E1003" i="2" s="1"/>
  <c r="E1002" i="2" s="1"/>
  <c r="E1010" i="2"/>
  <c r="E1009" i="2" s="1"/>
  <c r="E1008" i="2" s="1"/>
  <c r="E1014" i="2"/>
  <c r="E1013" i="2" s="1"/>
  <c r="E1012" i="2" s="1"/>
  <c r="F995" i="2"/>
  <c r="F994" i="2" s="1"/>
  <c r="F990" i="2"/>
  <c r="F992" i="2"/>
  <c r="F998" i="2"/>
  <c r="F1000" i="2"/>
  <c r="F975" i="2"/>
  <c r="F974" i="2" s="1"/>
  <c r="F978" i="2"/>
  <c r="F977" i="2" s="1"/>
  <c r="F981" i="2"/>
  <c r="F980" i="2" s="1"/>
  <c r="E975" i="2"/>
  <c r="E974" i="2" s="1"/>
  <c r="E978" i="2"/>
  <c r="E977" i="2" s="1"/>
  <c r="E981" i="2"/>
  <c r="E980" i="2" s="1"/>
  <c r="D978" i="2"/>
  <c r="D977" i="2" s="1"/>
  <c r="D981" i="2"/>
  <c r="D980" i="2" s="1"/>
  <c r="F986" i="2"/>
  <c r="F985" i="2" s="1"/>
  <c r="F984" i="2" s="1"/>
  <c r="F1006" i="2"/>
  <c r="F1003" i="2" s="1"/>
  <c r="F1002" i="2" s="1"/>
  <c r="F1010" i="2"/>
  <c r="F1009" i="2" s="1"/>
  <c r="F1008" i="2" s="1"/>
  <c r="F1014" i="2"/>
  <c r="F1013" i="2" s="1"/>
  <c r="F1012" i="2" s="1"/>
  <c r="D986" i="2"/>
  <c r="D985" i="2" s="1"/>
  <c r="D984" i="2" s="1"/>
  <c r="D998" i="2"/>
  <c r="D1000" i="2"/>
  <c r="D1013" i="2"/>
  <c r="D1012" i="2" s="1"/>
  <c r="F814" i="2"/>
  <c r="F812" i="2"/>
  <c r="E814" i="2"/>
  <c r="F807" i="2"/>
  <c r="F806" i="2" s="1"/>
  <c r="F805" i="2" s="1"/>
  <c r="E807" i="2"/>
  <c r="E806" i="2" s="1"/>
  <c r="E805" i="2" s="1"/>
  <c r="D807" i="2"/>
  <c r="D806" i="2" s="1"/>
  <c r="D805" i="2" s="1"/>
  <c r="D814" i="2"/>
  <c r="D727" i="2"/>
  <c r="D726" i="2" s="1"/>
  <c r="F421" i="2"/>
  <c r="E299" i="2"/>
  <c r="E298" i="2" s="1"/>
  <c r="E297" i="2" s="1"/>
  <c r="F299" i="2"/>
  <c r="F298" i="2" s="1"/>
  <c r="F297" i="2" s="1"/>
  <c r="D133" i="2"/>
  <c r="F133" i="2"/>
  <c r="E131" i="2"/>
  <c r="F131" i="2"/>
  <c r="D129" i="2"/>
  <c r="E118" i="2"/>
  <c r="E117" i="2" s="1"/>
  <c r="F118" i="2"/>
  <c r="F117" i="2" s="1"/>
  <c r="D118" i="2"/>
  <c r="D117" i="2" s="1"/>
  <c r="F920" i="2"/>
  <c r="F922" i="2"/>
  <c r="E920" i="2"/>
  <c r="E922" i="2"/>
  <c r="E919" i="2" s="1"/>
  <c r="E918" i="2" s="1"/>
  <c r="E917" i="2" s="1"/>
  <c r="D920" i="2"/>
  <c r="D922" i="2"/>
  <c r="F735" i="2"/>
  <c r="F734" i="2" s="1"/>
  <c r="F733" i="2" s="1"/>
  <c r="F732" i="2" s="1"/>
  <c r="D735" i="2"/>
  <c r="D734" i="2" s="1"/>
  <c r="D733" i="2" s="1"/>
  <c r="D732" i="2" s="1"/>
  <c r="F91" i="2"/>
  <c r="D43" i="2"/>
  <c r="D45" i="2"/>
  <c r="E43" i="2"/>
  <c r="F432" i="2"/>
  <c r="F434" i="2"/>
  <c r="E434" i="2"/>
  <c r="D434" i="2"/>
  <c r="E432" i="2"/>
  <c r="D432" i="2"/>
  <c r="F428" i="2"/>
  <c r="E428" i="2"/>
  <c r="D428" i="2"/>
  <c r="D426" i="2"/>
  <c r="F373" i="2"/>
  <c r="E373" i="2"/>
  <c r="E375" i="2"/>
  <c r="D373" i="2"/>
  <c r="F598" i="2"/>
  <c r="F597" i="2" s="1"/>
  <c r="F596" i="2" s="1"/>
  <c r="E598" i="2"/>
  <c r="E597" i="2" s="1"/>
  <c r="E596" i="2" s="1"/>
  <c r="D598" i="2"/>
  <c r="D597" i="2" s="1"/>
  <c r="D596" i="2" s="1"/>
  <c r="E439" i="2"/>
  <c r="E438" i="2" s="1"/>
  <c r="E437" i="2" s="1"/>
  <c r="E436" i="2" s="1"/>
  <c r="F439" i="2"/>
  <c r="F438" i="2" s="1"/>
  <c r="F437" i="2" s="1"/>
  <c r="F436" i="2" s="1"/>
  <c r="E691" i="2"/>
  <c r="E690" i="2" s="1"/>
  <c r="E689" i="2" s="1"/>
  <c r="F691" i="2"/>
  <c r="F690" i="2" s="1"/>
  <c r="F689" i="2" s="1"/>
  <c r="E590" i="2"/>
  <c r="E589" i="2" s="1"/>
  <c r="F590" i="2"/>
  <c r="F589" i="2" s="1"/>
  <c r="D590" i="2"/>
  <c r="D589" i="2" s="1"/>
  <c r="E587" i="2"/>
  <c r="E586" i="2" s="1"/>
  <c r="F587" i="2"/>
  <c r="F586" i="2" s="1"/>
  <c r="D587" i="2"/>
  <c r="D586" i="2" s="1"/>
  <c r="E584" i="2"/>
  <c r="E583" i="2" s="1"/>
  <c r="F584" i="2"/>
  <c r="F583" i="2" s="1"/>
  <c r="D584" i="2"/>
  <c r="D583" i="2" s="1"/>
  <c r="E653" i="2"/>
  <c r="E652" i="2" s="1"/>
  <c r="E651" i="2" s="1"/>
  <c r="F653" i="2"/>
  <c r="F652" i="2" s="1"/>
  <c r="F651" i="2" s="1"/>
  <c r="D653" i="2"/>
  <c r="D652" i="2" s="1"/>
  <c r="D651" i="2" s="1"/>
  <c r="E502" i="2"/>
  <c r="E501" i="2" s="1"/>
  <c r="F502" i="2"/>
  <c r="F501" i="2" s="1"/>
  <c r="D502" i="2"/>
  <c r="D501" i="2" s="1"/>
  <c r="E1268" i="2"/>
  <c r="E1266" i="2"/>
  <c r="E1250" i="2"/>
  <c r="E1249" i="2" s="1"/>
  <c r="E1253" i="2"/>
  <c r="E1252" i="2" s="1"/>
  <c r="E1261" i="2"/>
  <c r="E1258" i="2" s="1"/>
  <c r="E1256" i="2"/>
  <c r="E1255" i="2" s="1"/>
  <c r="F1268" i="2"/>
  <c r="D1268" i="2"/>
  <c r="F1266" i="2"/>
  <c r="F1261" i="2"/>
  <c r="F1258" i="2" s="1"/>
  <c r="F1256" i="2"/>
  <c r="F1255" i="2" s="1"/>
  <c r="F1253" i="2"/>
  <c r="F1252" i="2" s="1"/>
  <c r="F1250" i="2"/>
  <c r="F1249" i="2" s="1"/>
  <c r="E1246" i="2"/>
  <c r="F1246" i="2"/>
  <c r="E1244" i="2"/>
  <c r="E1242" i="2"/>
  <c r="F1244" i="2"/>
  <c r="F1242" i="2"/>
  <c r="E1239" i="2"/>
  <c r="F1239" i="2"/>
  <c r="E1237" i="2"/>
  <c r="F1237" i="2"/>
  <c r="E1235" i="2"/>
  <c r="E1234" i="2" s="1"/>
  <c r="F1235" i="2"/>
  <c r="F1234" i="2" s="1"/>
  <c r="E1232" i="2"/>
  <c r="E1231" i="2" s="1"/>
  <c r="F1232" i="2"/>
  <c r="F1231" i="2" s="1"/>
  <c r="E1229" i="2"/>
  <c r="E1228" i="2" s="1"/>
  <c r="F1229" i="2"/>
  <c r="F1228" i="2" s="1"/>
  <c r="E1221" i="2"/>
  <c r="E1220" i="2" s="1"/>
  <c r="F1221" i="2"/>
  <c r="F1220" i="2" s="1"/>
  <c r="F1218" i="2"/>
  <c r="F1217" i="2" s="1"/>
  <c r="E1218" i="2"/>
  <c r="E1217" i="2" s="1"/>
  <c r="E1213" i="2"/>
  <c r="E1212" i="2" s="1"/>
  <c r="E1211" i="2" s="1"/>
  <c r="E1209" i="2"/>
  <c r="E1208" i="2" s="1"/>
  <c r="E1207" i="2" s="1"/>
  <c r="F1213" i="2"/>
  <c r="F1212" i="2" s="1"/>
  <c r="F1211" i="2" s="1"/>
  <c r="F1209" i="2"/>
  <c r="F1208" i="2" s="1"/>
  <c r="F1207" i="2" s="1"/>
  <c r="E1204" i="2"/>
  <c r="E1203" i="2" s="1"/>
  <c r="E1202" i="2" s="1"/>
  <c r="E1201" i="2" s="1"/>
  <c r="F1204" i="2"/>
  <c r="F1203" i="2" s="1"/>
  <c r="F1202" i="2" s="1"/>
  <c r="F1201" i="2" s="1"/>
  <c r="E1198" i="2"/>
  <c r="E1197" i="2" s="1"/>
  <c r="F1198" i="2"/>
  <c r="F1197" i="2" s="1"/>
  <c r="E1195" i="2"/>
  <c r="E1194" i="2" s="1"/>
  <c r="F1195" i="2"/>
  <c r="F1194" i="2" s="1"/>
  <c r="E1191" i="2"/>
  <c r="E1190" i="2" s="1"/>
  <c r="F1191" i="2"/>
  <c r="F1190" i="2" s="1"/>
  <c r="E1188" i="2"/>
  <c r="E1187" i="2" s="1"/>
  <c r="F1188" i="2"/>
  <c r="F1187" i="2" s="1"/>
  <c r="E1185" i="2"/>
  <c r="E1184" i="2" s="1"/>
  <c r="F1185" i="2"/>
  <c r="F1184" i="2" s="1"/>
  <c r="E1182" i="2"/>
  <c r="E1181" i="2" s="1"/>
  <c r="F1182" i="2"/>
  <c r="F1181" i="2" s="1"/>
  <c r="E1179" i="2"/>
  <c r="E1178" i="2" s="1"/>
  <c r="E1176" i="2"/>
  <c r="E1175" i="2" s="1"/>
  <c r="F1179" i="2"/>
  <c r="F1178" i="2" s="1"/>
  <c r="F1176" i="2"/>
  <c r="F1175" i="2" s="1"/>
  <c r="E1170" i="2"/>
  <c r="E1167" i="2" s="1"/>
  <c r="E1166" i="2" s="1"/>
  <c r="F1170" i="2"/>
  <c r="E1168" i="2"/>
  <c r="E1164" i="2"/>
  <c r="E1163" i="2" s="1"/>
  <c r="E1162" i="2" s="1"/>
  <c r="F1168" i="2"/>
  <c r="F1164" i="2"/>
  <c r="F1163" i="2" s="1"/>
  <c r="F1162" i="2" s="1"/>
  <c r="E1156" i="2"/>
  <c r="E1155" i="2" s="1"/>
  <c r="F1156" i="2"/>
  <c r="F1154" i="2" s="1"/>
  <c r="E1152" i="2"/>
  <c r="E1151" i="2" s="1"/>
  <c r="F1152" i="2"/>
  <c r="F1151" i="2" s="1"/>
  <c r="E1146" i="2"/>
  <c r="E1145" i="2" s="1"/>
  <c r="F1146" i="2"/>
  <c r="F1145" i="2" s="1"/>
  <c r="E1149" i="2"/>
  <c r="E1148" i="2" s="1"/>
  <c r="E1144" i="2" s="1"/>
  <c r="F1149" i="2"/>
  <c r="F1148" i="2" s="1"/>
  <c r="F1144" i="2" s="1"/>
  <c r="E1141" i="2"/>
  <c r="E1140" i="2" s="1"/>
  <c r="F1141" i="2"/>
  <c r="F1140" i="2" s="1"/>
  <c r="E1138" i="2"/>
  <c r="E1137" i="2" s="1"/>
  <c r="E1135" i="2"/>
  <c r="E1134" i="2" s="1"/>
  <c r="F1138" i="2"/>
  <c r="F1137" i="2" s="1"/>
  <c r="F1135" i="2"/>
  <c r="F1134" i="2" s="1"/>
  <c r="E1128" i="2"/>
  <c r="E1127" i="2" s="1"/>
  <c r="E1126" i="2" s="1"/>
  <c r="F1128" i="2"/>
  <c r="F1127" i="2" s="1"/>
  <c r="F1126" i="2" s="1"/>
  <c r="E1123" i="2"/>
  <c r="E1122" i="2" s="1"/>
  <c r="F1123" i="2"/>
  <c r="F1122" i="2" s="1"/>
  <c r="E1120" i="2"/>
  <c r="E1119" i="2" s="1"/>
  <c r="F1120" i="2"/>
  <c r="F1119" i="2" s="1"/>
  <c r="E1117" i="2"/>
  <c r="E1116" i="2" s="1"/>
  <c r="F1117" i="2"/>
  <c r="F1116" i="2" s="1"/>
  <c r="E1114" i="2"/>
  <c r="E1113" i="2" s="1"/>
  <c r="F1114" i="2"/>
  <c r="F1113" i="2" s="1"/>
  <c r="E1111" i="2"/>
  <c r="E1110" i="2" s="1"/>
  <c r="F1111" i="2"/>
  <c r="F1110" i="2" s="1"/>
  <c r="E1103" i="2"/>
  <c r="F1103" i="2"/>
  <c r="E1098" i="2"/>
  <c r="E1097" i="2" s="1"/>
  <c r="F1098" i="2"/>
  <c r="F1097" i="2" s="1"/>
  <c r="E1101" i="2"/>
  <c r="E1100" i="2" s="1"/>
  <c r="F1101" i="2"/>
  <c r="F1100" i="2" s="1"/>
  <c r="E1094" i="2"/>
  <c r="E1093" i="2" s="1"/>
  <c r="E1092" i="2" s="1"/>
  <c r="F1094" i="2"/>
  <c r="F1093" i="2" s="1"/>
  <c r="F1092" i="2" s="1"/>
  <c r="E1075" i="2"/>
  <c r="E1074" i="2" s="1"/>
  <c r="F1075" i="2"/>
  <c r="F1074" i="2" s="1"/>
  <c r="E1069" i="2"/>
  <c r="E1066" i="2" s="1"/>
  <c r="F1069" i="2"/>
  <c r="F1066" i="2" s="1"/>
  <c r="E1064" i="2"/>
  <c r="E1063" i="2" s="1"/>
  <c r="F1064" i="2"/>
  <c r="F1063" i="2" s="1"/>
  <c r="E1061" i="2"/>
  <c r="E1060" i="2" s="1"/>
  <c r="F1061" i="2"/>
  <c r="F1060" i="2" s="1"/>
  <c r="E1058" i="2"/>
  <c r="E1057" i="2" s="1"/>
  <c r="F1058" i="2"/>
  <c r="F1057" i="2" s="1"/>
  <c r="E1055" i="2"/>
  <c r="E1054" i="2" s="1"/>
  <c r="F1055" i="2"/>
  <c r="F1054" i="2" s="1"/>
  <c r="E1034" i="2"/>
  <c r="E1033" i="2" s="1"/>
  <c r="F1034" i="2"/>
  <c r="F1033" i="2" s="1"/>
  <c r="E1031" i="2"/>
  <c r="E1030" i="2" s="1"/>
  <c r="F1031" i="2"/>
  <c r="F1030" i="2" s="1"/>
  <c r="E1025" i="2"/>
  <c r="E1024" i="2" s="1"/>
  <c r="F1025" i="2"/>
  <c r="F1024" i="2" s="1"/>
  <c r="E1022" i="2"/>
  <c r="E1021" i="2" s="1"/>
  <c r="F1022" i="2"/>
  <c r="F1021" i="2" s="1"/>
  <c r="E1019" i="2"/>
  <c r="E1018" i="2" s="1"/>
  <c r="F1019" i="2"/>
  <c r="F1018" i="2" s="1"/>
  <c r="E966" i="2"/>
  <c r="F966" i="2"/>
  <c r="E964" i="2"/>
  <c r="E963" i="2" s="1"/>
  <c r="F964" i="2"/>
  <c r="E961" i="2"/>
  <c r="F961" i="2"/>
  <c r="F959" i="2"/>
  <c r="F958" i="2" s="1"/>
  <c r="E959" i="2"/>
  <c r="E956" i="2"/>
  <c r="E955" i="2" s="1"/>
  <c r="F956" i="2"/>
  <c r="F955" i="2" s="1"/>
  <c r="F953" i="2"/>
  <c r="F951" i="2"/>
  <c r="E953" i="2"/>
  <c r="E951" i="2"/>
  <c r="E950" i="2" s="1"/>
  <c r="E948" i="2"/>
  <c r="E947" i="2" s="1"/>
  <c r="F948" i="2"/>
  <c r="F947" i="2" s="1"/>
  <c r="E945" i="2"/>
  <c r="E944" i="2" s="1"/>
  <c r="F945" i="2"/>
  <c r="F944" i="2" s="1"/>
  <c r="E942" i="2"/>
  <c r="F942" i="2"/>
  <c r="E940" i="2"/>
  <c r="F940" i="2"/>
  <c r="E938" i="2"/>
  <c r="F938" i="2"/>
  <c r="E936" i="2"/>
  <c r="F936" i="2"/>
  <c r="E933" i="2"/>
  <c r="E926" i="2" s="1"/>
  <c r="F933" i="2"/>
  <c r="E929" i="2"/>
  <c r="E927" i="2"/>
  <c r="F929" i="2"/>
  <c r="F927" i="2"/>
  <c r="E915" i="2"/>
  <c r="E914" i="2" s="1"/>
  <c r="E913" i="2" s="1"/>
  <c r="F915" i="2"/>
  <c r="F914" i="2" s="1"/>
  <c r="F913" i="2" s="1"/>
  <c r="E911" i="2"/>
  <c r="E910" i="2" s="1"/>
  <c r="E909" i="2" s="1"/>
  <c r="F911" i="2"/>
  <c r="F910" i="2" s="1"/>
  <c r="F909" i="2" s="1"/>
  <c r="E907" i="2"/>
  <c r="E906" i="2" s="1"/>
  <c r="F907" i="2"/>
  <c r="F906" i="2" s="1"/>
  <c r="F904" i="2"/>
  <c r="F903" i="2" s="1"/>
  <c r="E904" i="2"/>
  <c r="E903" i="2" s="1"/>
  <c r="E899" i="2"/>
  <c r="E898" i="2" s="1"/>
  <c r="E897" i="2" s="1"/>
  <c r="E896" i="2" s="1"/>
  <c r="F899" i="2"/>
  <c r="F898" i="2" s="1"/>
  <c r="F897" i="2" s="1"/>
  <c r="F896" i="2" s="1"/>
  <c r="E885" i="2"/>
  <c r="F885" i="2"/>
  <c r="E883" i="2"/>
  <c r="E882" i="2" s="1"/>
  <c r="F883" i="2"/>
  <c r="F882" i="2" s="1"/>
  <c r="E880" i="2"/>
  <c r="E879" i="2" s="1"/>
  <c r="F880" i="2"/>
  <c r="F879" i="2" s="1"/>
  <c r="E877" i="2"/>
  <c r="E876" i="2" s="1"/>
  <c r="F877" i="2"/>
  <c r="F876" i="2" s="1"/>
  <c r="E874" i="2"/>
  <c r="E873" i="2" s="1"/>
  <c r="F874" i="2"/>
  <c r="F873" i="2" s="1"/>
  <c r="F871" i="2"/>
  <c r="F870" i="2" s="1"/>
  <c r="E871" i="2"/>
  <c r="E870" i="2" s="1"/>
  <c r="E867" i="2"/>
  <c r="E866" i="2" s="1"/>
  <c r="F867" i="2"/>
  <c r="F866" i="2" s="1"/>
  <c r="E858" i="2"/>
  <c r="E857" i="2" s="1"/>
  <c r="E855" i="2"/>
  <c r="E854" i="2" s="1"/>
  <c r="F855" i="2"/>
  <c r="F854" i="2" s="1"/>
  <c r="E852" i="2"/>
  <c r="E851" i="2" s="1"/>
  <c r="F852" i="2"/>
  <c r="F851" i="2" s="1"/>
  <c r="E847" i="2"/>
  <c r="E846" i="2" s="1"/>
  <c r="F847" i="2"/>
  <c r="F846" i="2" s="1"/>
  <c r="E844" i="2"/>
  <c r="E843" i="2" s="1"/>
  <c r="F844" i="2"/>
  <c r="F843" i="2" s="1"/>
  <c r="E841" i="2"/>
  <c r="E840" i="2" s="1"/>
  <c r="F841" i="2"/>
  <c r="F840" i="2" s="1"/>
  <c r="E838" i="2"/>
  <c r="E837" i="2" s="1"/>
  <c r="F838" i="2"/>
  <c r="F837" i="2" s="1"/>
  <c r="E834" i="2"/>
  <c r="E833" i="2" s="1"/>
  <c r="F834" i="2"/>
  <c r="F833" i="2" s="1"/>
  <c r="E831" i="2"/>
  <c r="E830" i="2" s="1"/>
  <c r="F831" i="2"/>
  <c r="F830" i="2" s="1"/>
  <c r="E825" i="2"/>
  <c r="F825" i="2"/>
  <c r="F821" i="2"/>
  <c r="F823" i="2"/>
  <c r="E823" i="2"/>
  <c r="E821" i="2"/>
  <c r="E812" i="2"/>
  <c r="E802" i="2"/>
  <c r="E801" i="2" s="1"/>
  <c r="F802" i="2"/>
  <c r="F801" i="2" s="1"/>
  <c r="E799" i="2"/>
  <c r="E798" i="2" s="1"/>
  <c r="F799" i="2"/>
  <c r="F798" i="2" s="1"/>
  <c r="E792" i="2"/>
  <c r="F792" i="2"/>
  <c r="E788" i="2"/>
  <c r="F788" i="2"/>
  <c r="E786" i="2"/>
  <c r="F786" i="2"/>
  <c r="E782" i="2"/>
  <c r="E781" i="2" s="1"/>
  <c r="F782" i="2"/>
  <c r="F781" i="2" s="1"/>
  <c r="E779" i="2"/>
  <c r="E778" i="2" s="1"/>
  <c r="F779" i="2"/>
  <c r="F778" i="2" s="1"/>
  <c r="E776" i="2"/>
  <c r="E775" i="2" s="1"/>
  <c r="F776" i="2"/>
  <c r="F775" i="2" s="1"/>
  <c r="E771" i="2"/>
  <c r="E770" i="2" s="1"/>
  <c r="E769" i="2" s="1"/>
  <c r="F771" i="2"/>
  <c r="F770" i="2" s="1"/>
  <c r="F769" i="2" s="1"/>
  <c r="F767" i="2"/>
  <c r="F766" i="2" s="1"/>
  <c r="F765" i="2" s="1"/>
  <c r="E767" i="2"/>
  <c r="E766" i="2" s="1"/>
  <c r="E765" i="2" s="1"/>
  <c r="E762" i="2"/>
  <c r="E761" i="2" s="1"/>
  <c r="E757" i="2" s="1"/>
  <c r="E756" i="2" s="1"/>
  <c r="F762" i="2"/>
  <c r="F761" i="2" s="1"/>
  <c r="F757" i="2" s="1"/>
  <c r="F756" i="2" s="1"/>
  <c r="E753" i="2"/>
  <c r="E752" i="2" s="1"/>
  <c r="E751" i="2" s="1"/>
  <c r="E750" i="2" s="1"/>
  <c r="F753" i="2"/>
  <c r="F752" i="2" s="1"/>
  <c r="F751" i="2" s="1"/>
  <c r="F750" i="2" s="1"/>
  <c r="E748" i="2"/>
  <c r="E747" i="2" s="1"/>
  <c r="E743" i="2" s="1"/>
  <c r="F748" i="2"/>
  <c r="F747" i="2" s="1"/>
  <c r="F743" i="2" s="1"/>
  <c r="F741" i="2"/>
  <c r="F740" i="2" s="1"/>
  <c r="F739" i="2" s="1"/>
  <c r="E741" i="2"/>
  <c r="E740" i="2" s="1"/>
  <c r="E739" i="2" s="1"/>
  <c r="E724" i="2"/>
  <c r="E723" i="2" s="1"/>
  <c r="F724" i="2"/>
  <c r="F723" i="2" s="1"/>
  <c r="E712" i="2"/>
  <c r="E711" i="2" s="1"/>
  <c r="E710" i="2" s="1"/>
  <c r="E709" i="2" s="1"/>
  <c r="E671" i="2"/>
  <c r="E670" i="2" s="1"/>
  <c r="E669" i="2" s="1"/>
  <c r="E668" i="2" s="1"/>
  <c r="E679" i="2"/>
  <c r="E678" i="2" s="1"/>
  <c r="E677" i="2" s="1"/>
  <c r="E676" i="2" s="1"/>
  <c r="E687" i="2"/>
  <c r="E686" i="2" s="1"/>
  <c r="E685" i="2" s="1"/>
  <c r="E696" i="2"/>
  <c r="E695" i="2" s="1"/>
  <c r="E699" i="2"/>
  <c r="E698" i="2" s="1"/>
  <c r="E707" i="2"/>
  <c r="E706" i="2" s="1"/>
  <c r="E704" i="2"/>
  <c r="E703" i="2" s="1"/>
  <c r="F712" i="2"/>
  <c r="F711" i="2" s="1"/>
  <c r="F710" i="2" s="1"/>
  <c r="F709" i="2" s="1"/>
  <c r="F671" i="2"/>
  <c r="F670" i="2" s="1"/>
  <c r="F669" i="2" s="1"/>
  <c r="F668" i="2" s="1"/>
  <c r="F679" i="2"/>
  <c r="F678" i="2" s="1"/>
  <c r="F677" i="2" s="1"/>
  <c r="F676" i="2" s="1"/>
  <c r="F687" i="2"/>
  <c r="F686" i="2" s="1"/>
  <c r="F685" i="2" s="1"/>
  <c r="F696" i="2"/>
  <c r="F695" i="2" s="1"/>
  <c r="F699" i="2"/>
  <c r="F698" i="2" s="1"/>
  <c r="F707" i="2"/>
  <c r="F706" i="2" s="1"/>
  <c r="F704" i="2"/>
  <c r="F703" i="2" s="1"/>
  <c r="E665" i="2"/>
  <c r="E658" i="2"/>
  <c r="F665" i="2"/>
  <c r="F658" i="2"/>
  <c r="E649" i="2"/>
  <c r="E648" i="2" s="1"/>
  <c r="E647" i="2" s="1"/>
  <c r="F649" i="2"/>
  <c r="F648" i="2" s="1"/>
  <c r="F647" i="2" s="1"/>
  <c r="E645" i="2"/>
  <c r="E644" i="2" s="1"/>
  <c r="E643" i="2" s="1"/>
  <c r="F645" i="2"/>
  <c r="F644" i="2" s="1"/>
  <c r="F643" i="2" s="1"/>
  <c r="E640" i="2"/>
  <c r="E639" i="2" s="1"/>
  <c r="E638" i="2" s="1"/>
  <c r="E637" i="2" s="1"/>
  <c r="F640" i="2"/>
  <c r="F639" i="2" s="1"/>
  <c r="F638" i="2" s="1"/>
  <c r="F637" i="2" s="1"/>
  <c r="E635" i="2"/>
  <c r="F635" i="2"/>
  <c r="E633" i="2"/>
  <c r="E631" i="2"/>
  <c r="F633" i="2"/>
  <c r="F631" i="2"/>
  <c r="E625" i="2"/>
  <c r="E624" i="2" s="1"/>
  <c r="E623" i="2" s="1"/>
  <c r="F625" i="2"/>
  <c r="F624" i="2" s="1"/>
  <c r="F623" i="2" s="1"/>
  <c r="E621" i="2"/>
  <c r="E620" i="2" s="1"/>
  <c r="F621" i="2"/>
  <c r="F620" i="2" s="1"/>
  <c r="E618" i="2"/>
  <c r="E617" i="2" s="1"/>
  <c r="F618" i="2"/>
  <c r="F617" i="2" s="1"/>
  <c r="E615" i="2"/>
  <c r="E614" i="2" s="1"/>
  <c r="F615" i="2"/>
  <c r="F614" i="2" s="1"/>
  <c r="E611" i="2"/>
  <c r="E610" i="2" s="1"/>
  <c r="E609" i="2" s="1"/>
  <c r="F611" i="2"/>
  <c r="F610" i="2" s="1"/>
  <c r="F609" i="2" s="1"/>
  <c r="E606" i="2"/>
  <c r="E605" i="2" s="1"/>
  <c r="E604" i="2" s="1"/>
  <c r="F606" i="2"/>
  <c r="F605" i="2" s="1"/>
  <c r="F604" i="2" s="1"/>
  <c r="E602" i="2"/>
  <c r="E601" i="2" s="1"/>
  <c r="E600" i="2" s="1"/>
  <c r="F602" i="2"/>
  <c r="F601" i="2" s="1"/>
  <c r="F600" i="2" s="1"/>
  <c r="E594" i="2"/>
  <c r="E593" i="2" s="1"/>
  <c r="E592" i="2" s="1"/>
  <c r="F594" i="2"/>
  <c r="F593" i="2" s="1"/>
  <c r="F592" i="2" s="1"/>
  <c r="E581" i="2"/>
  <c r="E580" i="2" s="1"/>
  <c r="F581" i="2"/>
  <c r="F580" i="2" s="1"/>
  <c r="E572" i="2"/>
  <c r="E571" i="2" s="1"/>
  <c r="F572" i="2"/>
  <c r="F571" i="2" s="1"/>
  <c r="E569" i="2"/>
  <c r="E568" i="2" s="1"/>
  <c r="F569" i="2"/>
  <c r="F568" i="2" s="1"/>
  <c r="E566" i="2"/>
  <c r="E565" i="2" s="1"/>
  <c r="F566" i="2"/>
  <c r="F565" i="2" s="1"/>
  <c r="E554" i="2"/>
  <c r="E553" i="2" s="1"/>
  <c r="E552" i="2" s="1"/>
  <c r="E551" i="2" s="1"/>
  <c r="F554" i="2"/>
  <c r="F553" i="2" s="1"/>
  <c r="F552" i="2" s="1"/>
  <c r="F551" i="2" s="1"/>
  <c r="E521" i="2"/>
  <c r="E520" i="2" s="1"/>
  <c r="F521" i="2"/>
  <c r="F520" i="2" s="1"/>
  <c r="E518" i="2"/>
  <c r="E517" i="2" s="1"/>
  <c r="F518" i="2"/>
  <c r="F517" i="2" s="1"/>
  <c r="E515" i="2"/>
  <c r="E514" i="2" s="1"/>
  <c r="F515" i="2"/>
  <c r="F514" i="2" s="1"/>
  <c r="E510" i="2"/>
  <c r="E507" i="2" s="1"/>
  <c r="F510" i="2"/>
  <c r="F507" i="2" s="1"/>
  <c r="E505" i="2"/>
  <c r="E504" i="2" s="1"/>
  <c r="F505" i="2"/>
  <c r="F504" i="2" s="1"/>
  <c r="E494" i="2"/>
  <c r="E493" i="2" s="1"/>
  <c r="F494" i="2"/>
  <c r="F493" i="2" s="1"/>
  <c r="E491" i="2"/>
  <c r="E490" i="2" s="1"/>
  <c r="F491" i="2"/>
  <c r="F490" i="2" s="1"/>
  <c r="E484" i="2"/>
  <c r="E483" i="2" s="1"/>
  <c r="E482" i="2" s="1"/>
  <c r="E481" i="2" s="1"/>
  <c r="F484" i="2"/>
  <c r="F483" i="2" s="1"/>
  <c r="F482" i="2" s="1"/>
  <c r="F481" i="2" s="1"/>
  <c r="E478" i="2"/>
  <c r="E477" i="2" s="1"/>
  <c r="F478" i="2"/>
  <c r="F477" i="2" s="1"/>
  <c r="E475" i="2"/>
  <c r="E474" i="2" s="1"/>
  <c r="F475" i="2"/>
  <c r="F474" i="2" s="1"/>
  <c r="E470" i="2"/>
  <c r="F470" i="2"/>
  <c r="E468" i="2"/>
  <c r="E467" i="2" s="1"/>
  <c r="E466" i="2" s="1"/>
  <c r="F468" i="2"/>
  <c r="E464" i="2"/>
  <c r="E463" i="2" s="1"/>
  <c r="F464" i="2"/>
  <c r="F463" i="2" s="1"/>
  <c r="E461" i="2"/>
  <c r="E460" i="2" s="1"/>
  <c r="F461" i="2"/>
  <c r="F460" i="2" s="1"/>
  <c r="E458" i="2"/>
  <c r="E457" i="2" s="1"/>
  <c r="F458" i="2"/>
  <c r="F457" i="2" s="1"/>
  <c r="E455" i="2"/>
  <c r="E454" i="2" s="1"/>
  <c r="F455" i="2"/>
  <c r="F454" i="2" s="1"/>
  <c r="E449" i="2"/>
  <c r="E448" i="2" s="1"/>
  <c r="E447" i="2" s="1"/>
  <c r="E446" i="2" s="1"/>
  <c r="F449" i="2"/>
  <c r="F448" i="2" s="1"/>
  <c r="F447" i="2" s="1"/>
  <c r="F446" i="2" s="1"/>
  <c r="E444" i="2"/>
  <c r="E443" i="2" s="1"/>
  <c r="E442" i="2" s="1"/>
  <c r="E441" i="2" s="1"/>
  <c r="F444" i="2"/>
  <c r="F443" i="2" s="1"/>
  <c r="F442" i="2" s="1"/>
  <c r="F441" i="2" s="1"/>
  <c r="E426" i="2"/>
  <c r="F426" i="2"/>
  <c r="E423" i="2"/>
  <c r="F423" i="2"/>
  <c r="E421" i="2"/>
  <c r="E415" i="2"/>
  <c r="E414" i="2" s="1"/>
  <c r="F415" i="2"/>
  <c r="F414" i="2" s="1"/>
  <c r="E412" i="2"/>
  <c r="E411" i="2" s="1"/>
  <c r="F412" i="2"/>
  <c r="F411" i="2" s="1"/>
  <c r="E409" i="2"/>
  <c r="E408" i="2" s="1"/>
  <c r="F409" i="2"/>
  <c r="F408" i="2" s="1"/>
  <c r="E406" i="2"/>
  <c r="E405" i="2" s="1"/>
  <c r="F406" i="2"/>
  <c r="F405" i="2" s="1"/>
  <c r="E395" i="2"/>
  <c r="E394" i="2" s="1"/>
  <c r="E393" i="2" s="1"/>
  <c r="F395" i="2"/>
  <c r="F394" i="2" s="1"/>
  <c r="F393" i="2" s="1"/>
  <c r="E391" i="2"/>
  <c r="F391" i="2"/>
  <c r="E386" i="2"/>
  <c r="E385" i="2" s="1"/>
  <c r="F386" i="2"/>
  <c r="F385" i="2" s="1"/>
  <c r="E389" i="2"/>
  <c r="F389" i="2"/>
  <c r="E382" i="2"/>
  <c r="E381" i="2" s="1"/>
  <c r="F382" i="2"/>
  <c r="F381" i="2" s="1"/>
  <c r="E379" i="2"/>
  <c r="E378" i="2" s="1"/>
  <c r="F379" i="2"/>
  <c r="F378" i="2" s="1"/>
  <c r="F375" i="2"/>
  <c r="E368" i="2"/>
  <c r="E367" i="2" s="1"/>
  <c r="F368" i="2"/>
  <c r="F367" i="2" s="1"/>
  <c r="E365" i="2"/>
  <c r="E364" i="2" s="1"/>
  <c r="F365" i="2"/>
  <c r="F364" i="2" s="1"/>
  <c r="E359" i="2"/>
  <c r="E358" i="2" s="1"/>
  <c r="F359" i="2"/>
  <c r="F358" i="2" s="1"/>
  <c r="E356" i="2"/>
  <c r="E355" i="2" s="1"/>
  <c r="F356" i="2"/>
  <c r="F355" i="2" s="1"/>
  <c r="E352" i="2"/>
  <c r="E350" i="2"/>
  <c r="F352" i="2"/>
  <c r="F350" i="2"/>
  <c r="E346" i="2"/>
  <c r="E345" i="2" s="1"/>
  <c r="E344" i="2" s="1"/>
  <c r="F346" i="2"/>
  <c r="F345" i="2" s="1"/>
  <c r="F344" i="2" s="1"/>
  <c r="E342" i="2"/>
  <c r="F342" i="2"/>
  <c r="E340" i="2"/>
  <c r="E339" i="2" s="1"/>
  <c r="E338" i="2" s="1"/>
  <c r="F340" i="2"/>
  <c r="E334" i="2"/>
  <c r="E333" i="2" s="1"/>
  <c r="F334" i="2"/>
  <c r="F333" i="2" s="1"/>
  <c r="E331" i="2"/>
  <c r="F331" i="2"/>
  <c r="E329" i="2"/>
  <c r="F329" i="2"/>
  <c r="E327" i="2"/>
  <c r="E325" i="2"/>
  <c r="F327" i="2"/>
  <c r="F325" i="2"/>
  <c r="E322" i="2"/>
  <c r="F322" i="2"/>
  <c r="E320" i="2"/>
  <c r="F320" i="2"/>
  <c r="E318" i="2"/>
  <c r="E317" i="2" s="1"/>
  <c r="F318" i="2"/>
  <c r="E307" i="2"/>
  <c r="F307" i="2"/>
  <c r="F305" i="2"/>
  <c r="E305" i="2"/>
  <c r="E293" i="2"/>
  <c r="E292" i="2" s="1"/>
  <c r="F293" i="2"/>
  <c r="F292" i="2" s="1"/>
  <c r="E290" i="2"/>
  <c r="E289" i="2" s="1"/>
  <c r="F290" i="2"/>
  <c r="F289" i="2" s="1"/>
  <c r="E286" i="2"/>
  <c r="E285" i="2" s="1"/>
  <c r="E284" i="2" s="1"/>
  <c r="F286" i="2"/>
  <c r="F285" i="2" s="1"/>
  <c r="F284" i="2" s="1"/>
  <c r="E282" i="2"/>
  <c r="E281" i="2" s="1"/>
  <c r="E279" i="2"/>
  <c r="E278" i="2" s="1"/>
  <c r="F282" i="2"/>
  <c r="F281" i="2" s="1"/>
  <c r="F279" i="2"/>
  <c r="F278" i="2" s="1"/>
  <c r="E275" i="2"/>
  <c r="E274" i="2" s="1"/>
  <c r="E272" i="2"/>
  <c r="E271" i="2" s="1"/>
  <c r="F275" i="2"/>
  <c r="F274" i="2" s="1"/>
  <c r="F272" i="2"/>
  <c r="F271" i="2" s="1"/>
  <c r="E268" i="2"/>
  <c r="E267" i="2" s="1"/>
  <c r="F268" i="2"/>
  <c r="F267" i="2" s="1"/>
  <c r="E265" i="2"/>
  <c r="E264" i="2" s="1"/>
  <c r="F265" i="2"/>
  <c r="F264" i="2" s="1"/>
  <c r="E260" i="2"/>
  <c r="E259" i="2" s="1"/>
  <c r="F260" i="2"/>
  <c r="F259" i="2" s="1"/>
  <c r="E257" i="2"/>
  <c r="E256" i="2" s="1"/>
  <c r="F257" i="2"/>
  <c r="F256" i="2" s="1"/>
  <c r="E248" i="2"/>
  <c r="E247" i="2" s="1"/>
  <c r="F248" i="2"/>
  <c r="F247" i="2" s="1"/>
  <c r="E230" i="2"/>
  <c r="E229" i="2" s="1"/>
  <c r="F230" i="2"/>
  <c r="F229" i="2" s="1"/>
  <c r="E227" i="2"/>
  <c r="E226" i="2" s="1"/>
  <c r="F227" i="2"/>
  <c r="F226" i="2" s="1"/>
  <c r="E224" i="2"/>
  <c r="E223" i="2" s="1"/>
  <c r="F224" i="2"/>
  <c r="F223" i="2" s="1"/>
  <c r="E221" i="2"/>
  <c r="E220" i="2" s="1"/>
  <c r="F221" i="2"/>
  <c r="F220" i="2" s="1"/>
  <c r="E211" i="2"/>
  <c r="E210" i="2" s="1"/>
  <c r="F211" i="2"/>
  <c r="F210" i="2" s="1"/>
  <c r="F208" i="2"/>
  <c r="F207" i="2" s="1"/>
  <c r="E208" i="2"/>
  <c r="E207" i="2" s="1"/>
  <c r="E204" i="2"/>
  <c r="E203" i="2" s="1"/>
  <c r="F204" i="2"/>
  <c r="F203" i="2" s="1"/>
  <c r="F201" i="2"/>
  <c r="F200" i="2" s="1"/>
  <c r="E201" i="2"/>
  <c r="E200" i="2" s="1"/>
  <c r="E191" i="2"/>
  <c r="E190" i="2" s="1"/>
  <c r="F191" i="2"/>
  <c r="F190" i="2" s="1"/>
  <c r="E185" i="2"/>
  <c r="E184" i="2" s="1"/>
  <c r="F185" i="2"/>
  <c r="F184" i="2" s="1"/>
  <c r="E182" i="2"/>
  <c r="E181" i="2" s="1"/>
  <c r="F182" i="2"/>
  <c r="F181" i="2" s="1"/>
  <c r="E176" i="2"/>
  <c r="E175" i="2" s="1"/>
  <c r="F176" i="2"/>
  <c r="F175" i="2" s="1"/>
  <c r="E173" i="2"/>
  <c r="E171" i="2"/>
  <c r="F173" i="2"/>
  <c r="F171" i="2"/>
  <c r="E159" i="2"/>
  <c r="E158" i="2" s="1"/>
  <c r="F159" i="2"/>
  <c r="F158" i="2" s="1"/>
  <c r="E155" i="2"/>
  <c r="E152" i="2" s="1"/>
  <c r="F155" i="2"/>
  <c r="E150" i="2"/>
  <c r="E148" i="2"/>
  <c r="F150" i="2"/>
  <c r="F148" i="2"/>
  <c r="E145" i="2"/>
  <c r="E144" i="2" s="1"/>
  <c r="F145" i="2"/>
  <c r="F144" i="2" s="1"/>
  <c r="E140" i="2"/>
  <c r="E139" i="2" s="1"/>
  <c r="F140" i="2"/>
  <c r="F139" i="2" s="1"/>
  <c r="E137" i="2"/>
  <c r="E136" i="2" s="1"/>
  <c r="F137" i="2"/>
  <c r="F136" i="2" s="1"/>
  <c r="E133" i="2"/>
  <c r="E129" i="2"/>
  <c r="F129" i="2"/>
  <c r="E125" i="2"/>
  <c r="E124" i="2" s="1"/>
  <c r="E122" i="2"/>
  <c r="E121" i="2" s="1"/>
  <c r="F122" i="2"/>
  <c r="F121" i="2" s="1"/>
  <c r="F108" i="2"/>
  <c r="F107" i="2" s="1"/>
  <c r="E101" i="2"/>
  <c r="E100" i="2" s="1"/>
  <c r="E95" i="2"/>
  <c r="F95" i="2"/>
  <c r="E93" i="2"/>
  <c r="F93" i="2"/>
  <c r="E54" i="2"/>
  <c r="E53" i="2" s="1"/>
  <c r="E52" i="2" s="1"/>
  <c r="F54" i="2"/>
  <c r="F53" i="2" s="1"/>
  <c r="F52" i="2" s="1"/>
  <c r="E50" i="2"/>
  <c r="E49" i="2" s="1"/>
  <c r="E48" i="2" s="1"/>
  <c r="F50" i="2"/>
  <c r="F49" i="2" s="1"/>
  <c r="F48" i="2" s="1"/>
  <c r="E45" i="2"/>
  <c r="F45" i="2"/>
  <c r="F43" i="2"/>
  <c r="E36" i="2"/>
  <c r="E35" i="2" s="1"/>
  <c r="E34" i="2" s="1"/>
  <c r="F36" i="2"/>
  <c r="F35" i="2" s="1"/>
  <c r="F34" i="2" s="1"/>
  <c r="E31" i="2"/>
  <c r="E30" i="2" s="1"/>
  <c r="E29" i="2" s="1"/>
  <c r="E28" i="2" s="1"/>
  <c r="F31" i="2"/>
  <c r="F30" i="2" s="1"/>
  <c r="F29" i="2" s="1"/>
  <c r="F28" i="2" s="1"/>
  <c r="E23" i="2"/>
  <c r="E22" i="2" s="1"/>
  <c r="F23" i="2"/>
  <c r="F22" i="2" s="1"/>
  <c r="E20" i="2"/>
  <c r="E19" i="2" s="1"/>
  <c r="F20" i="2"/>
  <c r="F19" i="2" s="1"/>
  <c r="E529" i="2"/>
  <c r="E528" i="2" s="1"/>
  <c r="E527" i="2" s="1"/>
  <c r="F529" i="2"/>
  <c r="F528" i="2" s="1"/>
  <c r="F527" i="2" s="1"/>
  <c r="E533" i="2"/>
  <c r="E532" i="2" s="1"/>
  <c r="F533" i="2"/>
  <c r="F532" i="2" s="1"/>
  <c r="F541" i="2"/>
  <c r="F540" i="2" s="1"/>
  <c r="F538" i="2"/>
  <c r="F537" i="2" s="1"/>
  <c r="E538" i="2"/>
  <c r="E537" i="2" s="1"/>
  <c r="E541" i="2"/>
  <c r="E540" i="2" s="1"/>
  <c r="E545" i="2"/>
  <c r="E544" i="2" s="1"/>
  <c r="E543" i="2" s="1"/>
  <c r="F545" i="2"/>
  <c r="F544" i="2" s="1"/>
  <c r="F543" i="2" s="1"/>
  <c r="E549" i="2"/>
  <c r="E548" i="2" s="1"/>
  <c r="F549" i="2"/>
  <c r="F548" i="2" s="1"/>
  <c r="D20" i="2"/>
  <c r="D19" i="2" s="1"/>
  <c r="D389" i="2"/>
  <c r="D841" i="2"/>
  <c r="D840" i="2" s="1"/>
  <c r="D838" i="2"/>
  <c r="D837" i="2" s="1"/>
  <c r="D1256" i="2"/>
  <c r="D1255" i="2" s="1"/>
  <c r="D828" i="2"/>
  <c r="D827" i="2" s="1"/>
  <c r="D956" i="2"/>
  <c r="D955" i="2" s="1"/>
  <c r="D1221" i="2"/>
  <c r="D1220" i="2" s="1"/>
  <c r="D1123" i="2"/>
  <c r="D1122" i="2" s="1"/>
  <c r="D1120" i="2"/>
  <c r="D1119" i="2" s="1"/>
  <c r="D521" i="2"/>
  <c r="D520" i="2" s="1"/>
  <c r="D62" i="2"/>
  <c r="D61" i="2" s="1"/>
  <c r="D1170" i="2"/>
  <c r="D1138" i="2"/>
  <c r="D1137" i="2" s="1"/>
  <c r="D880" i="2"/>
  <c r="D879" i="2" s="1"/>
  <c r="D883" i="2"/>
  <c r="D882" i="2" s="1"/>
  <c r="D699" i="2"/>
  <c r="D698" i="2" s="1"/>
  <c r="D461" i="2"/>
  <c r="D460" i="2" s="1"/>
  <c r="D230" i="2"/>
  <c r="D229" i="2" s="1"/>
  <c r="D108" i="2"/>
  <c r="D107" i="2" s="1"/>
  <c r="D99" i="2" s="1"/>
  <c r="D1141" i="2"/>
  <c r="D1140" i="2" s="1"/>
  <c r="D1266" i="2"/>
  <c r="D1265" i="2" s="1"/>
  <c r="D1248" i="2" s="1"/>
  <c r="D1149" i="2"/>
  <c r="D1148" i="2" s="1"/>
  <c r="D748" i="2"/>
  <c r="D747" i="2" s="1"/>
  <c r="D743" i="2" s="1"/>
  <c r="D1103" i="2"/>
  <c r="D712" i="2"/>
  <c r="D711" i="2" s="1"/>
  <c r="D710" i="2" s="1"/>
  <c r="D709" i="2" s="1"/>
  <c r="D704" i="2"/>
  <c r="D703" i="2" s="1"/>
  <c r="D618" i="2"/>
  <c r="D617" i="2" s="1"/>
  <c r="D421" i="2"/>
  <c r="D382" i="2"/>
  <c r="D381" i="2" s="1"/>
  <c r="D227" i="2"/>
  <c r="D226" i="2" s="1"/>
  <c r="D224" i="2"/>
  <c r="D223" i="2" s="1"/>
  <c r="D208" i="2"/>
  <c r="D207" i="2" s="1"/>
  <c r="D159" i="2"/>
  <c r="D158" i="2" s="1"/>
  <c r="D137" i="2"/>
  <c r="D136" i="2" s="1"/>
  <c r="D140" i="2"/>
  <c r="D139" i="2" s="1"/>
  <c r="D510" i="2"/>
  <c r="D507" i="2" s="1"/>
  <c r="D1094" i="2"/>
  <c r="D1093" i="2" s="1"/>
  <c r="D1092" i="2" s="1"/>
  <c r="D792" i="2"/>
  <c r="D665" i="2"/>
  <c r="D657" i="2" s="1"/>
  <c r="D572" i="2"/>
  <c r="D571" i="2" s="1"/>
  <c r="D569" i="2"/>
  <c r="D568" i="2" s="1"/>
  <c r="D379" i="2"/>
  <c r="D378" i="2" s="1"/>
  <c r="D329" i="2"/>
  <c r="D305" i="2"/>
  <c r="D307" i="2"/>
  <c r="D302" i="2" s="1"/>
  <c r="D290" i="2"/>
  <c r="D289" i="2" s="1"/>
  <c r="D342" i="2"/>
  <c r="D1253" i="2"/>
  <c r="D1252" i="2" s="1"/>
  <c r="D464" i="2"/>
  <c r="D463" i="2" s="1"/>
  <c r="D776" i="2"/>
  <c r="D775" i="2" s="1"/>
  <c r="D741" i="2"/>
  <c r="D740" i="2" s="1"/>
  <c r="D739" i="2" s="1"/>
  <c r="D449" i="2"/>
  <c r="D448" i="2" s="1"/>
  <c r="D447" i="2" s="1"/>
  <c r="D446" i="2" s="1"/>
  <c r="D268" i="2"/>
  <c r="D267" i="2" s="1"/>
  <c r="D31" i="2"/>
  <c r="D30" i="2" s="1"/>
  <c r="D29" i="2" s="1"/>
  <c r="D28" i="2" s="1"/>
  <c r="D23" i="2"/>
  <c r="D22" i="2" s="1"/>
  <c r="D1168" i="2"/>
  <c r="D1164" i="2"/>
  <c r="D1163" i="2" s="1"/>
  <c r="D1162" i="2" s="1"/>
  <c r="D992" i="2"/>
  <c r="D549" i="2"/>
  <c r="D548" i="2" s="1"/>
  <c r="D547" i="2" s="1"/>
  <c r="D470" i="2"/>
  <c r="D1146" i="2"/>
  <c r="D1145" i="2" s="1"/>
  <c r="D1114" i="2"/>
  <c r="D1113" i="2" s="1"/>
  <c r="D721" i="2"/>
  <c r="D720" i="2" s="1"/>
  <c r="D515" i="2"/>
  <c r="D514" i="2" s="1"/>
  <c r="D423" i="2"/>
  <c r="D182" i="2"/>
  <c r="D181" i="2" s="1"/>
  <c r="D844" i="2"/>
  <c r="D843" i="2" s="1"/>
  <c r="D831" i="2"/>
  <c r="D830" i="2" s="1"/>
  <c r="D834" i="2"/>
  <c r="D833" i="2" s="1"/>
  <c r="D1111" i="2"/>
  <c r="D1110" i="2" s="1"/>
  <c r="D812" i="2"/>
  <c r="D1025" i="2"/>
  <c r="D1024" i="2" s="1"/>
  <c r="D359" i="2"/>
  <c r="D358" i="2" s="1"/>
  <c r="D1117" i="2"/>
  <c r="D1116" i="2" s="1"/>
  <c r="D966" i="2"/>
  <c r="D687" i="2"/>
  <c r="D686" i="2" s="1"/>
  <c r="D685" i="2" s="1"/>
  <c r="D1152" i="2"/>
  <c r="D1151" i="2" s="1"/>
  <c r="D575" i="2"/>
  <c r="D574" i="2" s="1"/>
  <c r="D1101" i="2"/>
  <c r="D1098" i="2"/>
  <c r="D1097" i="2" s="1"/>
  <c r="D1213" i="2"/>
  <c r="D1212" i="2" s="1"/>
  <c r="D1211" i="2" s="1"/>
  <c r="D1209" i="2"/>
  <c r="D1208" i="2" s="1"/>
  <c r="D1207" i="2" s="1"/>
  <c r="D1204" i="2"/>
  <c r="D1203" i="2" s="1"/>
  <c r="D1202" i="2" s="1"/>
  <c r="D1201" i="2" s="1"/>
  <c r="D1218" i="2"/>
  <c r="D1217" i="2" s="1"/>
  <c r="D927" i="2"/>
  <c r="D929" i="2"/>
  <c r="D933" i="2"/>
  <c r="D750" i="2"/>
  <c r="D1156" i="2"/>
  <c r="D1155" i="2" s="1"/>
  <c r="D1154" i="2" s="1"/>
  <c r="D707" i="2"/>
  <c r="D706" i="2" s="1"/>
  <c r="D788" i="2"/>
  <c r="D786" i="2"/>
  <c r="D211" i="2"/>
  <c r="D210" i="2" s="1"/>
  <c r="D953" i="2"/>
  <c r="D951" i="2"/>
  <c r="D625" i="2"/>
  <c r="D621" i="2"/>
  <c r="D620" i="2" s="1"/>
  <c r="D606" i="2"/>
  <c r="D605" i="2" s="1"/>
  <c r="D604" i="2" s="1"/>
  <c r="D581" i="2"/>
  <c r="D580" i="2" s="1"/>
  <c r="D578" i="2"/>
  <c r="D577" i="2" s="1"/>
  <c r="D915" i="2"/>
  <c r="D914" i="2" s="1"/>
  <c r="D913" i="2" s="1"/>
  <c r="D911" i="2"/>
  <c r="D910" i="2" s="1"/>
  <c r="D909" i="2" s="1"/>
  <c r="D907" i="2"/>
  <c r="D906" i="2" s="1"/>
  <c r="D904" i="2"/>
  <c r="D903" i="2" s="1"/>
  <c r="D899" i="2"/>
  <c r="D898" i="2" s="1"/>
  <c r="D897" i="2" s="1"/>
  <c r="D896" i="2" s="1"/>
  <c r="D767" i="2"/>
  <c r="D766" i="2" s="1"/>
  <c r="D765" i="2" s="1"/>
  <c r="D505" i="2"/>
  <c r="D504" i="2" s="1"/>
  <c r="D204" i="2"/>
  <c r="D203" i="2" s="1"/>
  <c r="D1246" i="2"/>
  <c r="D122" i="2"/>
  <c r="D121" i="2" s="1"/>
  <c r="D468" i="2"/>
  <c r="D334" i="2"/>
  <c r="D333" i="2" s="1"/>
  <c r="D201" i="2"/>
  <c r="D200" i="2" s="1"/>
  <c r="D871" i="2"/>
  <c r="D870" i="2" s="1"/>
  <c r="D554" i="2"/>
  <c r="D553" i="2" s="1"/>
  <c r="D552" i="2" s="1"/>
  <c r="D14" i="2"/>
  <c r="D13" i="2" s="1"/>
  <c r="D12" i="2" s="1"/>
  <c r="D11" i="2" s="1"/>
  <c r="D10" i="2" s="1"/>
  <c r="D825" i="2"/>
  <c r="D538" i="2"/>
  <c r="D537" i="2" s="1"/>
  <c r="D1250" i="2"/>
  <c r="D1249" i="2" s="1"/>
  <c r="D1232" i="2"/>
  <c r="D1231" i="2" s="1"/>
  <c r="D1244" i="2"/>
  <c r="D1242" i="2"/>
  <c r="D1239" i="2"/>
  <c r="D1237" i="2"/>
  <c r="D1235" i="2"/>
  <c r="D1229" i="2"/>
  <c r="D1228" i="2" s="1"/>
  <c r="D1198" i="2"/>
  <c r="D1197" i="2" s="1"/>
  <c r="D1195" i="2"/>
  <c r="D1194" i="2" s="1"/>
  <c r="D1193" i="2" s="1"/>
  <c r="D1191" i="2"/>
  <c r="D1190" i="2" s="1"/>
  <c r="D1188" i="2"/>
  <c r="D1187" i="2" s="1"/>
  <c r="D1185" i="2"/>
  <c r="D1184" i="2" s="1"/>
  <c r="D1182" i="2"/>
  <c r="D1181" i="2" s="1"/>
  <c r="D1179" i="2"/>
  <c r="D1178" i="2" s="1"/>
  <c r="D1176" i="2"/>
  <c r="D1175" i="2" s="1"/>
  <c r="D964" i="2"/>
  <c r="D959" i="2"/>
  <c r="D961" i="2"/>
  <c r="D948" i="2"/>
  <c r="D947" i="2" s="1"/>
  <c r="D945" i="2"/>
  <c r="D944" i="2" s="1"/>
  <c r="D942" i="2"/>
  <c r="D938" i="2"/>
  <c r="D936" i="2"/>
  <c r="D935" i="2" s="1"/>
  <c r="D877" i="2"/>
  <c r="D876" i="2" s="1"/>
  <c r="D874" i="2"/>
  <c r="D873" i="2" s="1"/>
  <c r="D867" i="2"/>
  <c r="D866" i="2" s="1"/>
  <c r="D865" i="2" s="1"/>
  <c r="D847" i="2"/>
  <c r="D846" i="2" s="1"/>
  <c r="D823" i="2"/>
  <c r="D821" i="2"/>
  <c r="D802" i="2"/>
  <c r="D801" i="2" s="1"/>
  <c r="D799" i="2"/>
  <c r="D798" i="2" s="1"/>
  <c r="D782" i="2"/>
  <c r="D781" i="2" s="1"/>
  <c r="D779" i="2"/>
  <c r="D778" i="2" s="1"/>
  <c r="D771" i="2"/>
  <c r="D770" i="2" s="1"/>
  <c r="D769" i="2" s="1"/>
  <c r="D762" i="2"/>
  <c r="D761" i="2" s="1"/>
  <c r="D696" i="2"/>
  <c r="D695" i="2" s="1"/>
  <c r="D691" i="2"/>
  <c r="D690" i="2" s="1"/>
  <c r="D689" i="2" s="1"/>
  <c r="D679" i="2"/>
  <c r="D678" i="2" s="1"/>
  <c r="D674" i="2"/>
  <c r="D673" i="2" s="1"/>
  <c r="D671" i="2"/>
  <c r="D670" i="2" s="1"/>
  <c r="D663" i="2"/>
  <c r="D662" i="2" s="1"/>
  <c r="D649" i="2"/>
  <c r="D648" i="2" s="1"/>
  <c r="D647" i="2" s="1"/>
  <c r="D645" i="2"/>
  <c r="D644" i="2" s="1"/>
  <c r="D643" i="2" s="1"/>
  <c r="D640" i="2"/>
  <c r="D639" i="2" s="1"/>
  <c r="D638" i="2" s="1"/>
  <c r="D637" i="2" s="1"/>
  <c r="D631" i="2"/>
  <c r="D633" i="2"/>
  <c r="D635" i="2"/>
  <c r="D615" i="2"/>
  <c r="D614" i="2" s="1"/>
  <c r="D611" i="2"/>
  <c r="D610" i="2" s="1"/>
  <c r="D609" i="2" s="1"/>
  <c r="D602" i="2"/>
  <c r="D601" i="2" s="1"/>
  <c r="D600" i="2" s="1"/>
  <c r="D594" i="2"/>
  <c r="D593" i="2" s="1"/>
  <c r="D592" i="2" s="1"/>
  <c r="D566" i="2"/>
  <c r="D565" i="2" s="1"/>
  <c r="D557" i="2"/>
  <c r="D556" i="2" s="1"/>
  <c r="D545" i="2"/>
  <c r="D544" i="2" s="1"/>
  <c r="D543" i="2" s="1"/>
  <c r="D533" i="2"/>
  <c r="D532" i="2" s="1"/>
  <c r="D541" i="2"/>
  <c r="D540" i="2" s="1"/>
  <c r="D529" i="2"/>
  <c r="D528" i="2" s="1"/>
  <c r="D527" i="2" s="1"/>
  <c r="D518" i="2"/>
  <c r="D517" i="2" s="1"/>
  <c r="D494" i="2"/>
  <c r="D493" i="2" s="1"/>
  <c r="D491" i="2"/>
  <c r="D490" i="2" s="1"/>
  <c r="D484" i="2"/>
  <c r="D475" i="2"/>
  <c r="D474" i="2" s="1"/>
  <c r="D478" i="2"/>
  <c r="D477" i="2" s="1"/>
  <c r="D458" i="2"/>
  <c r="D457" i="2" s="1"/>
  <c r="D455" i="2"/>
  <c r="D454" i="2" s="1"/>
  <c r="D444" i="2"/>
  <c r="D443" i="2" s="1"/>
  <c r="D442" i="2" s="1"/>
  <c r="D441" i="2" s="1"/>
  <c r="D439" i="2"/>
  <c r="D438" i="2" s="1"/>
  <c r="D437" i="2" s="1"/>
  <c r="D436" i="2" s="1"/>
  <c r="D415" i="2"/>
  <c r="D414" i="2" s="1"/>
  <c r="D418" i="2"/>
  <c r="D417" i="2" s="1"/>
  <c r="D412" i="2"/>
  <c r="D411" i="2" s="1"/>
  <c r="D409" i="2"/>
  <c r="D408" i="2" s="1"/>
  <c r="D406" i="2"/>
  <c r="D405" i="2" s="1"/>
  <c r="D395" i="2"/>
  <c r="D394" i="2" s="1"/>
  <c r="D393" i="2" s="1"/>
  <c r="D391" i="2"/>
  <c r="D386" i="2"/>
  <c r="D385" i="2" s="1"/>
  <c r="D375" i="2"/>
  <c r="D372" i="2" s="1"/>
  <c r="D365" i="2"/>
  <c r="D364" i="2" s="1"/>
  <c r="D368" i="2"/>
  <c r="D367" i="2" s="1"/>
  <c r="D356" i="2"/>
  <c r="D355" i="2" s="1"/>
  <c r="D352" i="2"/>
  <c r="D350" i="2"/>
  <c r="D346" i="2"/>
  <c r="D345" i="2" s="1"/>
  <c r="D344" i="2" s="1"/>
  <c r="D340" i="2"/>
  <c r="D331" i="2"/>
  <c r="D327" i="2"/>
  <c r="D325" i="2"/>
  <c r="D318" i="2"/>
  <c r="D320" i="2"/>
  <c r="D322" i="2"/>
  <c r="D299" i="2"/>
  <c r="D298" i="2" s="1"/>
  <c r="D297" i="2" s="1"/>
  <c r="D295" i="2"/>
  <c r="D293" i="2"/>
  <c r="D286" i="2"/>
  <c r="D285" i="2" s="1"/>
  <c r="D284" i="2" s="1"/>
  <c r="D282" i="2"/>
  <c r="D281" i="2" s="1"/>
  <c r="D279" i="2"/>
  <c r="D278" i="2" s="1"/>
  <c r="D272" i="2"/>
  <c r="D271" i="2" s="1"/>
  <c r="D275" i="2"/>
  <c r="D274" i="2" s="1"/>
  <c r="D265" i="2"/>
  <c r="D264" i="2" s="1"/>
  <c r="D260" i="2"/>
  <c r="D257" i="2"/>
  <c r="D256" i="2" s="1"/>
  <c r="D248" i="2"/>
  <c r="D247" i="2" s="1"/>
  <c r="D221" i="2"/>
  <c r="D220" i="2" s="1"/>
  <c r="D188" i="2"/>
  <c r="D187" i="2" s="1"/>
  <c r="D185" i="2"/>
  <c r="D184" i="2" s="1"/>
  <c r="D191" i="2"/>
  <c r="D190" i="2" s="1"/>
  <c r="D176" i="2"/>
  <c r="D175" i="2" s="1"/>
  <c r="D173" i="2"/>
  <c r="D171" i="2"/>
  <c r="D155" i="2"/>
  <c r="D148" i="2"/>
  <c r="D150" i="2"/>
  <c r="D145" i="2"/>
  <c r="D144" i="2" s="1"/>
  <c r="D131" i="2"/>
  <c r="D95" i="2"/>
  <c r="D93" i="2"/>
  <c r="D91" i="2"/>
  <c r="D54" i="2"/>
  <c r="D53" i="2" s="1"/>
  <c r="D50" i="2"/>
  <c r="D49" i="2" s="1"/>
  <c r="D48" i="2" s="1"/>
  <c r="D36" i="2"/>
  <c r="D35" i="2" s="1"/>
  <c r="D34" i="2" s="1"/>
  <c r="F125" i="2"/>
  <c r="F124" i="2" s="1"/>
  <c r="D125" i="2"/>
  <c r="D124" i="2" s="1"/>
  <c r="E1265" i="2"/>
  <c r="E1154" i="2"/>
  <c r="E1193" i="2" l="1"/>
  <c r="D398" i="2"/>
  <c r="D785" i="2"/>
  <c r="F1155" i="2"/>
  <c r="D757" i="2"/>
  <c r="D756" i="2" s="1"/>
  <c r="F989" i="2"/>
  <c r="D52" i="2"/>
  <c r="D47" i="2" s="1"/>
  <c r="F152" i="2"/>
  <c r="F339" i="2"/>
  <c r="F338" i="2" s="1"/>
  <c r="F467" i="2"/>
  <c r="F466" i="2" s="1"/>
  <c r="F785" i="2"/>
  <c r="F784" i="2" s="1"/>
  <c r="E811" i="2"/>
  <c r="E810" i="2" s="1"/>
  <c r="E804" i="2" s="1"/>
  <c r="F926" i="2"/>
  <c r="F935" i="2"/>
  <c r="E958" i="2"/>
  <c r="F963" i="2"/>
  <c r="F1096" i="2"/>
  <c r="E1130" i="2"/>
  <c r="E1125" i="2" s="1"/>
  <c r="F1143" i="2"/>
  <c r="F1167" i="2"/>
  <c r="F1166" i="2" s="1"/>
  <c r="E1174" i="2"/>
  <c r="E1173" i="2" s="1"/>
  <c r="E1172" i="2" s="1"/>
  <c r="E1216" i="2"/>
  <c r="E1215" i="2" s="1"/>
  <c r="F1265" i="2"/>
  <c r="F1248" i="2" s="1"/>
  <c r="D425" i="2"/>
  <c r="E431" i="2"/>
  <c r="E430" i="2" s="1"/>
  <c r="E989" i="2"/>
  <c r="D431" i="2"/>
  <c r="D430" i="2" s="1"/>
  <c r="E997" i="2"/>
  <c r="D259" i="2"/>
  <c r="D246" i="2" s="1"/>
  <c r="D811" i="2"/>
  <c r="D810" i="2" s="1"/>
  <c r="F1161" i="2"/>
  <c r="E1143" i="2"/>
  <c r="D128" i="2"/>
  <c r="D116" i="2" s="1"/>
  <c r="E90" i="2"/>
  <c r="E88" i="2" s="1"/>
  <c r="F99" i="2"/>
  <c r="F128" i="2"/>
  <c r="F116" i="2" s="1"/>
  <c r="E785" i="2"/>
  <c r="E784" i="2" s="1"/>
  <c r="D677" i="2"/>
  <c r="D676" i="2" s="1"/>
  <c r="D624" i="2"/>
  <c r="D623" i="2" s="1"/>
  <c r="D147" i="2"/>
  <c r="D170" i="2"/>
  <c r="D157" i="2" s="1"/>
  <c r="D926" i="2"/>
  <c r="D1053" i="2"/>
  <c r="E1096" i="2"/>
  <c r="F970" i="2"/>
  <c r="F969" i="2" s="1"/>
  <c r="F718" i="2"/>
  <c r="F774" i="2"/>
  <c r="E797" i="2"/>
  <c r="E970" i="2"/>
  <c r="E969" i="2" s="1"/>
  <c r="D851" i="2"/>
  <c r="D850" i="2" s="1"/>
  <c r="E719" i="2"/>
  <c r="F797" i="2"/>
  <c r="F684" i="2"/>
  <c r="F719" i="2"/>
  <c r="F850" i="2"/>
  <c r="E1017" i="2"/>
  <c r="E1016" i="2" s="1"/>
  <c r="D551" i="2"/>
  <c r="E354" i="2"/>
  <c r="E489" i="2"/>
  <c r="E488" i="2" s="1"/>
  <c r="F354" i="2"/>
  <c r="F363" i="2"/>
  <c r="F902" i="2"/>
  <c r="F901" i="2" s="1"/>
  <c r="E902" i="2"/>
  <c r="E901" i="2" s="1"/>
  <c r="E774" i="2"/>
  <c r="E718" i="2"/>
  <c r="D719" i="2"/>
  <c r="E738" i="2"/>
  <c r="E737" i="2" s="1"/>
  <c r="F694" i="2"/>
  <c r="F693" i="2" s="1"/>
  <c r="E513" i="2"/>
  <c r="E512" i="2" s="1"/>
  <c r="D324" i="2"/>
  <c r="D958" i="2"/>
  <c r="D467" i="2"/>
  <c r="D466" i="2" s="1"/>
  <c r="D950" i="2"/>
  <c r="D1144" i="2"/>
  <c r="D1143" i="2" s="1"/>
  <c r="F630" i="2"/>
  <c r="F629" i="2" s="1"/>
  <c r="E657" i="2"/>
  <c r="E656" i="2" s="1"/>
  <c r="E655" i="2" s="1"/>
  <c r="F764" i="2"/>
  <c r="F1029" i="2"/>
  <c r="D564" i="2"/>
  <c r="D563" i="2" s="1"/>
  <c r="F1017" i="2"/>
  <c r="F1016" i="2" s="1"/>
  <c r="D718" i="2"/>
  <c r="D1167" i="2"/>
  <c r="D1166" i="2" s="1"/>
  <c r="D1161" i="2" s="1"/>
  <c r="F42" i="2"/>
  <c r="F41" i="2" s="1"/>
  <c r="F33" i="2" s="1"/>
  <c r="E128" i="2"/>
  <c r="E116" i="2" s="1"/>
  <c r="F147" i="2"/>
  <c r="E147" i="2"/>
  <c r="E143" i="2" s="1"/>
  <c r="E302" i="2"/>
  <c r="E301" i="2" s="1"/>
  <c r="F324" i="2"/>
  <c r="E324" i="2"/>
  <c r="F349" i="2"/>
  <c r="F348" i="2" s="1"/>
  <c r="E349" i="2"/>
  <c r="E348" i="2" s="1"/>
  <c r="E420" i="2"/>
  <c r="E642" i="2"/>
  <c r="E1029" i="2"/>
  <c r="F1216" i="2"/>
  <c r="F1215" i="2" s="1"/>
  <c r="E1161" i="2"/>
  <c r="D531" i="2"/>
  <c r="D526" i="2" s="1"/>
  <c r="F388" i="2"/>
  <c r="F384" i="2" s="1"/>
  <c r="D90" i="2"/>
  <c r="D88" i="2" s="1"/>
  <c r="D317" i="2"/>
  <c r="D513" i="2"/>
  <c r="D512" i="2" s="1"/>
  <c r="D1234" i="2"/>
  <c r="D301" i="2"/>
  <c r="D738" i="2"/>
  <c r="D737" i="2" s="1"/>
  <c r="D694" i="2"/>
  <c r="D693" i="2" s="1"/>
  <c r="F372" i="2"/>
  <c r="F371" i="2" s="1"/>
  <c r="F425" i="2"/>
  <c r="F702" i="2"/>
  <c r="F701" i="2" s="1"/>
  <c r="F1130" i="2"/>
  <c r="F1125" i="2" s="1"/>
  <c r="E372" i="2"/>
  <c r="E371" i="2" s="1"/>
  <c r="F431" i="2"/>
  <c r="F430" i="2" s="1"/>
  <c r="D42" i="2"/>
  <c r="D41" i="2" s="1"/>
  <c r="D33" i="2" s="1"/>
  <c r="E850" i="2"/>
  <c r="D797" i="2"/>
  <c r="D420" i="2"/>
  <c r="E170" i="2"/>
  <c r="E157" i="2" s="1"/>
  <c r="F500" i="2"/>
  <c r="F499" i="2" s="1"/>
  <c r="F657" i="2"/>
  <c r="F656" i="2" s="1"/>
  <c r="F655" i="2" s="1"/>
  <c r="E702" i="2"/>
  <c r="E701" i="2" s="1"/>
  <c r="F738" i="2"/>
  <c r="F737" i="2" s="1"/>
  <c r="E820" i="2"/>
  <c r="E819" i="2" s="1"/>
  <c r="F836" i="2"/>
  <c r="F811" i="2"/>
  <c r="F810" i="2" s="1"/>
  <c r="F804" i="2" s="1"/>
  <c r="D79" i="2"/>
  <c r="D78" i="2" s="1"/>
  <c r="D77" i="2" s="1"/>
  <c r="D1105" i="2"/>
  <c r="D1273" i="2"/>
  <c r="D1042" i="2"/>
  <c r="D613" i="2"/>
  <c r="D764" i="2"/>
  <c r="D1017" i="2"/>
  <c r="D1016" i="2" s="1"/>
  <c r="D206" i="2"/>
  <c r="D196" i="2"/>
  <c r="E47" i="2"/>
  <c r="E246" i="2"/>
  <c r="D836" i="2"/>
  <c r="D292" i="2"/>
  <c r="D349" i="2"/>
  <c r="D348" i="2" s="1"/>
  <c r="D774" i="2"/>
  <c r="D820" i="2"/>
  <c r="D819" i="2" s="1"/>
  <c r="D1174" i="2"/>
  <c r="D1241" i="2"/>
  <c r="D1227" i="2" s="1"/>
  <c r="D500" i="2"/>
  <c r="D499" i="2" s="1"/>
  <c r="D1206" i="2"/>
  <c r="D388" i="2"/>
  <c r="D384" i="2" s="1"/>
  <c r="F531" i="2"/>
  <c r="F90" i="2"/>
  <c r="F613" i="2"/>
  <c r="F642" i="2"/>
  <c r="E694" i="2"/>
  <c r="E693" i="2" s="1"/>
  <c r="E500" i="2"/>
  <c r="E499" i="2" s="1"/>
  <c r="E684" i="2"/>
  <c r="D970" i="2"/>
  <c r="D969" i="2" s="1"/>
  <c r="D489" i="2"/>
  <c r="D488" i="2" s="1"/>
  <c r="D630" i="2"/>
  <c r="D629" i="2" s="1"/>
  <c r="D669" i="2"/>
  <c r="D668" i="2" s="1"/>
  <c r="D656" i="2"/>
  <c r="D655" i="2" s="1"/>
  <c r="D1100" i="2"/>
  <c r="D1216" i="2"/>
  <c r="D1215" i="2" s="1"/>
  <c r="E270" i="2"/>
  <c r="E288" i="2"/>
  <c r="F302" i="2"/>
  <c r="F301" i="2" s="1"/>
  <c r="F317" i="2"/>
  <c r="E388" i="2"/>
  <c r="E384" i="2" s="1"/>
  <c r="F513" i="2"/>
  <c r="F512" i="2" s="1"/>
  <c r="E613" i="2"/>
  <c r="F869" i="2"/>
  <c r="E1206" i="2"/>
  <c r="E425" i="2"/>
  <c r="E42" i="2"/>
  <c r="E41" i="2" s="1"/>
  <c r="E33" i="2" s="1"/>
  <c r="F420" i="2"/>
  <c r="E869" i="2"/>
  <c r="F950" i="2"/>
  <c r="F1174" i="2"/>
  <c r="F1193" i="2"/>
  <c r="E1241" i="2"/>
  <c r="E1227" i="2" s="1"/>
  <c r="E1248" i="2"/>
  <c r="D919" i="2"/>
  <c r="D918" i="2" s="1"/>
  <c r="D917" i="2" s="1"/>
  <c r="F919" i="2"/>
  <c r="F918" i="2" s="1"/>
  <c r="F917" i="2" s="1"/>
  <c r="D152" i="2"/>
  <c r="D135" i="2"/>
  <c r="E219" i="2"/>
  <c r="E99" i="2"/>
  <c r="F277" i="2"/>
  <c r="E363" i="2"/>
  <c r="F473" i="2"/>
  <c r="F472" i="2" s="1"/>
  <c r="D277" i="2"/>
  <c r="D363" i="2"/>
  <c r="D453" i="2"/>
  <c r="D219" i="2"/>
  <c r="E18" i="2"/>
  <c r="E17" i="2" s="1"/>
  <c r="E16" i="2" s="1"/>
  <c r="F196" i="2"/>
  <c r="E277" i="2"/>
  <c r="E453" i="2"/>
  <c r="E452" i="2" s="1"/>
  <c r="F489" i="2"/>
  <c r="F488" i="2" s="1"/>
  <c r="D288" i="2"/>
  <c r="D354" i="2"/>
  <c r="E196" i="2"/>
  <c r="F206" i="2"/>
  <c r="F270" i="2"/>
  <c r="E316" i="2"/>
  <c r="F453" i="2"/>
  <c r="E473" i="2"/>
  <c r="E472" i="2" s="1"/>
  <c r="F60" i="2"/>
  <c r="F59" i="2" s="1"/>
  <c r="D483" i="2"/>
  <c r="D482" i="2" s="1"/>
  <c r="D481" i="2" s="1"/>
  <c r="E135" i="2"/>
  <c r="F18" i="2"/>
  <c r="F17" i="2" s="1"/>
  <c r="F16" i="2" s="1"/>
  <c r="F47" i="2"/>
  <c r="D18" i="2"/>
  <c r="D17" i="2" s="1"/>
  <c r="D16" i="2" s="1"/>
  <c r="F135" i="2"/>
  <c r="D60" i="2"/>
  <c r="D59" i="2" s="1"/>
  <c r="E60" i="2"/>
  <c r="E59" i="2" s="1"/>
  <c r="F547" i="2"/>
  <c r="F564" i="2"/>
  <c r="F563" i="2" s="1"/>
  <c r="D371" i="2"/>
  <c r="E89" i="2"/>
  <c r="D804" i="2"/>
  <c r="D473" i="2"/>
  <c r="D472" i="2" s="1"/>
  <c r="D642" i="2"/>
  <c r="D869" i="2"/>
  <c r="D684" i="2"/>
  <c r="E531" i="2"/>
  <c r="F288" i="2"/>
  <c r="E764" i="2"/>
  <c r="D963" i="2"/>
  <c r="E547" i="2"/>
  <c r="F1241" i="2"/>
  <c r="F1227" i="2" s="1"/>
  <c r="D270" i="2"/>
  <c r="D339" i="2"/>
  <c r="D338" i="2" s="1"/>
  <c r="D1130" i="2"/>
  <c r="D1125" i="2" s="1"/>
  <c r="E206" i="2"/>
  <c r="D902" i="2"/>
  <c r="D901" i="2" s="1"/>
  <c r="D702" i="2"/>
  <c r="D701" i="2" s="1"/>
  <c r="F170" i="2"/>
  <c r="F157" i="2" s="1"/>
  <c r="F219" i="2"/>
  <c r="F246" i="2"/>
  <c r="E564" i="2"/>
  <c r="E563" i="2" s="1"/>
  <c r="E630" i="2"/>
  <c r="E629" i="2" s="1"/>
  <c r="E836" i="2"/>
  <c r="D997" i="2"/>
  <c r="D988" i="2" s="1"/>
  <c r="D983" i="2" s="1"/>
  <c r="F820" i="2"/>
  <c r="F819" i="2" s="1"/>
  <c r="F997" i="2"/>
  <c r="F1206" i="2"/>
  <c r="E935" i="2"/>
  <c r="E925" i="2" s="1"/>
  <c r="E924" i="2" s="1"/>
  <c r="E398" i="2" l="1"/>
  <c r="E397" i="2" s="1"/>
  <c r="E1200" i="2"/>
  <c r="F452" i="2"/>
  <c r="F451" i="2" s="1"/>
  <c r="F398" i="2"/>
  <c r="F397" i="2" s="1"/>
  <c r="F316" i="2"/>
  <c r="F143" i="2"/>
  <c r="F1028" i="2"/>
  <c r="D397" i="2"/>
  <c r="F988" i="2"/>
  <c r="F983" i="2" s="1"/>
  <c r="F968" i="2" s="1"/>
  <c r="F925" i="2"/>
  <c r="F924" i="2" s="1"/>
  <c r="E988" i="2"/>
  <c r="E983" i="2" s="1"/>
  <c r="E968" i="2" s="1"/>
  <c r="D452" i="2"/>
  <c r="D451" i="2" s="1"/>
  <c r="E773" i="2"/>
  <c r="F1281" i="2"/>
  <c r="F1200" i="2"/>
  <c r="D143" i="2"/>
  <c r="D142" i="2" s="1"/>
  <c r="D316" i="2"/>
  <c r="E1028" i="2"/>
  <c r="E1027" i="2" s="1"/>
  <c r="F849" i="2"/>
  <c r="F773" i="2"/>
  <c r="F755" i="2" s="1"/>
  <c r="F667" i="2"/>
  <c r="E895" i="2"/>
  <c r="E337" i="2"/>
  <c r="D245" i="2"/>
  <c r="F337" i="2"/>
  <c r="F895" i="2"/>
  <c r="F1027" i="2"/>
  <c r="E818" i="2"/>
  <c r="E480" i="2"/>
  <c r="E849" i="2"/>
  <c r="E667" i="2"/>
  <c r="F608" i="2"/>
  <c r="F562" i="2" s="1"/>
  <c r="D1173" i="2"/>
  <c r="D1172" i="2" s="1"/>
  <c r="F818" i="2"/>
  <c r="F526" i="2"/>
  <c r="F525" i="2" s="1"/>
  <c r="D89" i="2"/>
  <c r="F370" i="2"/>
  <c r="D525" i="2"/>
  <c r="D480" i="2"/>
  <c r="D773" i="2"/>
  <c r="D755" i="2" s="1"/>
  <c r="E755" i="2"/>
  <c r="D667" i="2"/>
  <c r="F480" i="2"/>
  <c r="F1173" i="2"/>
  <c r="F1172" i="2" s="1"/>
  <c r="E608" i="2"/>
  <c r="E562" i="2" s="1"/>
  <c r="D1096" i="2"/>
  <c r="D1028" i="2" s="1"/>
  <c r="D1027" i="2" s="1"/>
  <c r="D608" i="2"/>
  <c r="D562" i="2" s="1"/>
  <c r="D1200" i="2"/>
  <c r="D818" i="2"/>
  <c r="D849" i="2"/>
  <c r="D98" i="2"/>
  <c r="F98" i="2"/>
  <c r="E526" i="2"/>
  <c r="E525" i="2" s="1"/>
  <c r="E27" i="2"/>
  <c r="E370" i="2"/>
  <c r="D968" i="2"/>
  <c r="D925" i="2"/>
  <c r="D924" i="2" s="1"/>
  <c r="D895" i="2" s="1"/>
  <c r="E245" i="2"/>
  <c r="E1281" i="2"/>
  <c r="F89" i="2"/>
  <c r="F88" i="2"/>
  <c r="F27" i="2" s="1"/>
  <c r="D1281" i="2"/>
  <c r="D337" i="2"/>
  <c r="E451" i="2"/>
  <c r="D27" i="2"/>
  <c r="E98" i="2"/>
  <c r="E142" i="2"/>
  <c r="F142" i="2"/>
  <c r="D370" i="2"/>
  <c r="F245" i="2"/>
  <c r="F817" i="2" l="1"/>
  <c r="E336" i="2"/>
  <c r="F336" i="2"/>
  <c r="E817" i="2"/>
  <c r="D817" i="2"/>
  <c r="D97" i="2"/>
  <c r="D336" i="2"/>
  <c r="F97" i="2"/>
  <c r="E97" i="2"/>
  <c r="F1226" i="2" l="1"/>
  <c r="F1282" i="2" s="1"/>
  <c r="D1226" i="2"/>
  <c r="D1282" i="2" s="1"/>
  <c r="E1226" i="2"/>
  <c r="E1282" i="2" s="1"/>
</calcChain>
</file>

<file path=xl/sharedStrings.xml><?xml version="1.0" encoding="utf-8"?>
<sst xmlns="http://schemas.openxmlformats.org/spreadsheetml/2006/main" count="3277" uniqueCount="1076">
  <si>
    <t xml:space="preserve">       Подпрограмма "Устойчивое развитие сельских территорий"                    </t>
  </si>
  <si>
    <t xml:space="preserve">       Организация проведения мероприятий в области сельского хозяйства                    </t>
  </si>
  <si>
    <t xml:space="preserve">       Основное мероприятие "Организация и проведение конкурсов и праздничных мероприятий"                    </t>
  </si>
  <si>
    <t>0610000000</t>
  </si>
  <si>
    <t>0600000000</t>
  </si>
  <si>
    <t>0520100640</t>
  </si>
  <si>
    <t xml:space="preserve">       Мероприятия в области молодежной политики                    </t>
  </si>
  <si>
    <t>0520100590</t>
  </si>
  <si>
    <t>0520100000</t>
  </si>
  <si>
    <t>0520000000</t>
  </si>
  <si>
    <t>0510100690</t>
  </si>
  <si>
    <t xml:space="preserve">       Мероприятия в области физической культуры и спорта                    </t>
  </si>
  <si>
    <t>0510100590</t>
  </si>
  <si>
    <t>0510100000</t>
  </si>
  <si>
    <t xml:space="preserve">       Основное мероприятие "Развитие физической культуры и спорта"                    </t>
  </si>
  <si>
    <t>0510000000</t>
  </si>
  <si>
    <t>0500000000</t>
  </si>
  <si>
    <t xml:space="preserve">       Частичная компенсация расходов за найм (поднайм) жилого помещения медицинским работникам государственного бюджетного учреждения здравоохранения Московской области "Зарайская центральная районная больница"                    </t>
  </si>
  <si>
    <t>0450000000</t>
  </si>
  <si>
    <t xml:space="preserve">       Подпрограмма "Создание условий для оказания медицинской помощи населению в пределах полномочий"                    </t>
  </si>
  <si>
    <t>0440201050</t>
  </si>
  <si>
    <t xml:space="preserve">       Социальная помощь лицам, освободившимся из мест лишения свободы и лицам, без определенного места жительства                    </t>
  </si>
  <si>
    <t>0440200000</t>
  </si>
  <si>
    <t xml:space="preserve">       Основное мероприятие "Оказание социальной помощи лицам, освободившимся из мест лишения свободы и лицам без определенного места жительства"                    </t>
  </si>
  <si>
    <t>0440000000</t>
  </si>
  <si>
    <t xml:space="preserve">       Подпрограмма "Социальная реабилитация лиц, освободившихся из мест лишения свободы, и лиц без определенного места жительства"                    </t>
  </si>
  <si>
    <t>0430262190</t>
  </si>
  <si>
    <t xml:space="preserve">       Субсидия из областного бюджета на мероприятия по организации отдыха детей в каникулярное время в соответствии с ГП МО "Социальная защита населения Московской области" на 2017-2021 годы"                    </t>
  </si>
  <si>
    <t xml:space="preserve">       Мероприятия по проведению оздоровительной кампании детей                    </t>
  </si>
  <si>
    <t>0430200000</t>
  </si>
  <si>
    <t>04301S2180</t>
  </si>
  <si>
    <t>0430162180</t>
  </si>
  <si>
    <t xml:space="preserve">       Софинансирование мероприятий по ремонту детских оздоровительных лагерей, находящихся в собственности муниципальных образований Московской области                    </t>
  </si>
  <si>
    <t>0430100660</t>
  </si>
  <si>
    <t xml:space="preserve">       Обеспечение деятельности (оказание услуг) муниципальным бюджетным учреждением ЗСДОЛ "Осетр"                    </t>
  </si>
  <si>
    <t>0430100000</t>
  </si>
  <si>
    <t>0430000000</t>
  </si>
  <si>
    <t>0420301020</t>
  </si>
  <si>
    <t xml:space="preserve">       Мероприятия для лиц с ограниченными возможностями                    </t>
  </si>
  <si>
    <t>0420300000</t>
  </si>
  <si>
    <t>0420201020</t>
  </si>
  <si>
    <t>0420200670</t>
  </si>
  <si>
    <t xml:space="preserve">       Проведение физкультурно-оздоровительных и спортивных мероприятий для граждан с ограниченными возможностями                    </t>
  </si>
  <si>
    <t>0420200000</t>
  </si>
  <si>
    <t xml:space="preserve">       Основное мероприятие "Проведение мероприятий для лиц с ограниченными возможностями здоровья"                    </t>
  </si>
  <si>
    <t>0420101030</t>
  </si>
  <si>
    <t xml:space="preserve">       Создание безбарьерной среды на объектах                    </t>
  </si>
  <si>
    <t>0420100000</t>
  </si>
  <si>
    <t>0420000000</t>
  </si>
  <si>
    <t xml:space="preserve">       Подпрограмма "Доступная среда"                    </t>
  </si>
  <si>
    <t>0410601110</t>
  </si>
  <si>
    <t xml:space="preserve">       Проведение мероприятий, пропагандирующих положительный опыт семейного воспитания                    </t>
  </si>
  <si>
    <t>0410601090</t>
  </si>
  <si>
    <t xml:space="preserve">       Мероприятия, посвященные знаменательным датам, поздравления с юбилейными днями рождения, и другие мероприятия                    </t>
  </si>
  <si>
    <t>0410600000</t>
  </si>
  <si>
    <t xml:space="preserve">       Основное мероприятие "Осуществление целенаправленной пропаганды семейных ценностей"                    </t>
  </si>
  <si>
    <t>0410401100</t>
  </si>
  <si>
    <t xml:space="preserve">       Оказание материальной помощи гражданам и инвалидам, находящимся в трудной жизненной ситуации                    </t>
  </si>
  <si>
    <t>0410400000</t>
  </si>
  <si>
    <t xml:space="preserve">       Мероприятия в рамках повышения инвестиционной привлекательности округа                    </t>
  </si>
  <si>
    <t>15 1 01 02040</t>
  </si>
  <si>
    <t>15 1 03 00000</t>
  </si>
  <si>
    <t>15 1 03 00310</t>
  </si>
  <si>
    <t xml:space="preserve">Содержание сети автомобильных дорог общего пользования, находящихся в  муниципальной собственности, дворовых территорий МКД и общественных зданий, проездов к дворовым территориям, пешеходных дорожек, тротуаров, парковок </t>
  </si>
  <si>
    <t>Основное мероприятие "Повышение  энергетической эффективности систем наружного освещения"</t>
  </si>
  <si>
    <t>15 2 01 00000</t>
  </si>
  <si>
    <t>15 3 02 00000</t>
  </si>
  <si>
    <t>15 3 02 00100</t>
  </si>
  <si>
    <t>Основное мерпориятие "Строительство газопроводов в населенных пунктах  городского  округа Зарайск"</t>
  </si>
  <si>
    <t xml:space="preserve">       Основное мероприятие "Развертывание элементов системы  технологического обеспечения региональной общественной безопасности и оперативного  управления "Безопасный регион" на территории городского округа Зарайск  Московской области"                     </t>
  </si>
  <si>
    <t>0810101770</t>
  </si>
  <si>
    <t xml:space="preserve">      Оплата услуг по предоставлению видеоизображения для системы технологического присоединения обеспечения РОБ   и оперативного управления  "Безопасный регион"                </t>
  </si>
  <si>
    <t>0810101820</t>
  </si>
  <si>
    <t xml:space="preserve">     Оплата работ по поддержанию в исправном состоянии системы технологического присоединения РОБ</t>
  </si>
  <si>
    <t>0810101840</t>
  </si>
  <si>
    <t>Основное мероприятие "Создание резерва финансовых и материальных ресурсов для ликвидации ЧС"</t>
  </si>
  <si>
    <t>0820200090</t>
  </si>
  <si>
    <t>0820200190</t>
  </si>
  <si>
    <t>0820302010</t>
  </si>
  <si>
    <t>0820400000</t>
  </si>
  <si>
    <t>0820400160</t>
  </si>
  <si>
    <t>Оплата услуг связ, эксплуатационно-техническое обслуживание аппаратуры системы оповещения и информирования наеления,управления, связи, мониторинга и видеонаблюдения</t>
  </si>
  <si>
    <t>Основное мероприятие "Обеспечение пожарной безопасности"</t>
  </si>
  <si>
    <t>Основное меропиятие "Развитие  добровольной пожарной охраны на территории городского округа Зарайск Московской области"</t>
  </si>
  <si>
    <t>0840200000</t>
  </si>
  <si>
    <t>0840202210</t>
  </si>
  <si>
    <t>1430100000</t>
  </si>
  <si>
    <t xml:space="preserve">       Основное мероприятие "Проектирование, строительство  ( реконструкция)  автомобильных дорог общего пользования и  объектов дорожного хозяйства  местного значения"                  </t>
  </si>
  <si>
    <t>1420200000</t>
  </si>
  <si>
    <t>1420200330</t>
  </si>
  <si>
    <t>Основное мероприятие "Содержание автомобильных дорог общего пользования, находящихся в муниципальной собственности"</t>
  </si>
  <si>
    <t>1420300342</t>
  </si>
  <si>
    <t xml:space="preserve">       Основное мероприятие "Создание запасов материально- технических, продовольственных, медицинских и иных средств для целей гражданской обороны"</t>
  </si>
  <si>
    <t xml:space="preserve">       Основное мероприятие "Развитие потребительского рынка услуг на территории городского округа   Зарайск Московской области"                  </t>
  </si>
  <si>
    <t>Подпрограмма     "Создание условий  для обеспечения комфортного проживания жителей  в многоквартирных домах городского округа Зарайск Московской области"</t>
  </si>
  <si>
    <t>Муниципальная программа "Формирование современной комфортной  городской  среды" на 2018-2022 гг.</t>
  </si>
  <si>
    <t>1120100220</t>
  </si>
  <si>
    <t>0260000000</t>
  </si>
  <si>
    <t>15 3 01 00000</t>
  </si>
  <si>
    <t>15 3 01 S0950</t>
  </si>
  <si>
    <t>Иные бюджетные ассигнования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</si>
  <si>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</si>
  <si>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      Софинансирование обеспечения  образовательных организаций доступом в сеть "Интернет"                    </t>
  </si>
  <si>
    <t>03101S2590</t>
  </si>
  <si>
    <t>Подготовка образовательных организаций  к новому учебному году  и отопительному сезону, проведение мероприятий по выполнению САНПИН</t>
  </si>
  <si>
    <t>0320400600</t>
  </si>
  <si>
    <t>Обновление материально-технической базы  для формирования у обучающихся  современных  технологических и гуманитарных навыков</t>
  </si>
  <si>
    <t>03 2 Е1 51690</t>
  </si>
  <si>
    <t xml:space="preserve">     Капитальный, текущий  ремонт учрежденйи, организаций , объектов</t>
  </si>
  <si>
    <t>03 2 Е1 S2760</t>
  </si>
  <si>
    <t>04 3 01 00610</t>
  </si>
  <si>
    <t>Приобретение  оборудования и мебели</t>
  </si>
  <si>
    <t xml:space="preserve">      Социальное обеспечение и иные выплаты населению</t>
  </si>
  <si>
    <t xml:space="preserve">      Иные выплаты населению</t>
  </si>
  <si>
    <t xml:space="preserve">    Мероприятия  по поддержке общественных объединений  добровольной пожарной охраны</t>
  </si>
  <si>
    <t>0960100000</t>
  </si>
  <si>
    <t>0960160710</t>
  </si>
  <si>
    <t>Основное мероприятие «Мониторинг ввода жилья по стандартам  экономического класса за счет всех источников»</t>
  </si>
  <si>
    <t xml:space="preserve">  Осуществление отдельных государственных полномочий в части подготовки  и направления  уведомлений о соответствии ( несоответствии) указанных в уведомлении о планируемом строительстве параметров объекта индивидуального жилищного строительства  или садового дома  установленным параметрам и допустимости  размещения объекта индивидуального жилищного строительства  или садового дома  на земельном участке, уведомлений о соответствии ( несоответствии) построенных или реконструированных объектов индивидуального  жилищного строительства  или садового дома  требованиям законодательства о градостроительной деятельности</t>
  </si>
  <si>
    <t>0970102300</t>
  </si>
  <si>
    <t xml:space="preserve">     Обследование жилых домов на  предмет признания аварийными</t>
  </si>
  <si>
    <t>258</t>
  </si>
  <si>
    <t>14 1 01 00260</t>
  </si>
  <si>
    <t>Обеспечение доступности услуг транспорта  общего пользования  жителям городского округа Зарайск</t>
  </si>
  <si>
    <t>1420200341</t>
  </si>
  <si>
    <t xml:space="preserve">    Капитальный  ремонт и ремонт   сети  автомобильных  дорог общего пользования, находящихся в муниципальной собственности, за счет средств дорожного фонда</t>
  </si>
  <si>
    <t>15 1 01 02140</t>
  </si>
  <si>
    <t>15 1 F2 55551</t>
  </si>
  <si>
    <t>Реализация программ формирования современной городской среды в части благоустройства общественных территорий</t>
  </si>
  <si>
    <t>15 1 F2 55552</t>
  </si>
  <si>
    <t>Реализация программ формирования современной городской среды в части благоустройства общественных территорий в исторических городах федерального значения</t>
  </si>
  <si>
    <t>15 1 F2 S0890</t>
  </si>
  <si>
    <t>15 1 F2 00000</t>
  </si>
  <si>
    <t>15103L5550????</t>
  </si>
  <si>
    <t>????</t>
  </si>
  <si>
    <t>15 2 02 02130</t>
  </si>
  <si>
    <t xml:space="preserve">       Субсидии   автономным   учреждениям                    </t>
  </si>
  <si>
    <t>9900060930</t>
  </si>
  <si>
    <t>9900062460</t>
  </si>
  <si>
    <t>Основное мероприятие  F2 " Федеральный проект"Формирование комфортной городской среды"</t>
  </si>
  <si>
    <t>15 1 F2 55553</t>
  </si>
  <si>
    <t>Реализация программ формирования современной  городской среды в части ремнта дворовых   территорий</t>
  </si>
  <si>
    <t>Дооснащение материально-техническими  средствами  МФЦ предоставления государственных и муниципальных услуг, действующих на территории Московской области, для организации предоставления госаударственных услуг по регистрации рожднгия  и  смерти</t>
  </si>
  <si>
    <t>12 1 03S0730</t>
  </si>
  <si>
    <t xml:space="preserve">      Приобретение оборудования и мебели</t>
  </si>
  <si>
    <t xml:space="preserve">       Субсидии автономным учреждениям                    </t>
  </si>
  <si>
    <t xml:space="preserve">       Софинансирование обеспечения дошкольных образовательных организаций доступом в сеть "Интернет"                    </t>
  </si>
  <si>
    <t xml:space="preserve">       Софинансирование обеспечения общеобразовательных организаций доступом в сеть "Интернет"                    </t>
  </si>
  <si>
    <t xml:space="preserve">       Разработка, развитие и техническая поддержка автоматизированной системы управления бюджетным процессом в финансовом органе в части функционала прогноза планирования                    </t>
  </si>
  <si>
    <t xml:space="preserve">       Подключение администрации к ЕИМТС Правительства Московской области для нужд ОМСУ муниципального образования и обеспечение совместной работы в ней                    </t>
  </si>
  <si>
    <t xml:space="preserve">       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                    </t>
  </si>
  <si>
    <t>Обеспечение мероприятий по переселению граждан из аварийного жилищного фонда</t>
  </si>
  <si>
    <t>15 1 03 61360</t>
  </si>
  <si>
    <t xml:space="preserve">Приобретение техники для нужд  благоустройства территорий  муниципальных образований Московской области </t>
  </si>
  <si>
    <t>15  3 01 60950</t>
  </si>
  <si>
    <t xml:space="preserve"> Капитальный ремонт  подъездов многоквартирных домов</t>
  </si>
  <si>
    <t xml:space="preserve">       Основное мероприятие "Хранение, комплектование, учет и использование документов Архивного фонда Московской области и других архивных документов в архивном отделе  администрации городского округа Зарайск Московской области"                    </t>
  </si>
  <si>
    <t xml:space="preserve">       Муниципальная программа "Экология и окружающая среда  городского округа  Зарайск Московской области"               </t>
  </si>
  <si>
    <t xml:space="preserve">       Муниципальная программа "Безопасность   городского округа Зарайск Московской области" на  срок 2018-2022 г.г.                    </t>
  </si>
  <si>
    <t xml:space="preserve">       Основное мероприятие "Оборудование социально-значимых объектов инженерно-техническими сооружениями, обеспечивающими контроль доступа или блокирование несанкционированного доступа, контроь и оповещение о возникновении угрозы"</t>
  </si>
  <si>
    <t>Основное мероприятие "Организация и проведение мероприятий, направленных на предупреждение проявлений экстремизма, формирование мультикультурности и толерантности в молодежной среде"</t>
  </si>
  <si>
    <t>15 4 00 00000</t>
  </si>
  <si>
    <t>15 4 01 00000</t>
  </si>
  <si>
    <t>Основное мероприятие"Обеспечение деятельности МБУ "Благоустройство, ЖКХ и дорожное хозяйство"</t>
  </si>
  <si>
    <t>0810202220</t>
  </si>
  <si>
    <t xml:space="preserve">       Мероприятия в рамках профилактики  наркомании и токсикомании          </t>
  </si>
  <si>
    <t xml:space="preserve">       Муниципальная программа "Предпринимательство  городского округа Зарайск  Московской области" на  срок 2018-2022г.г.                    </t>
  </si>
  <si>
    <t xml:space="preserve">       Субсидии    бюджетным  учреждениям                    </t>
  </si>
  <si>
    <t>1420260240</t>
  </si>
  <si>
    <t>Основное мероприятие "Приведение в надлежащее состояние  подъездов в многоквартирных   домах"</t>
  </si>
  <si>
    <t>1540100590</t>
  </si>
  <si>
    <t>Расходы на обеспечение деятельности (оказание услуг) муниципальными учреждениями</t>
  </si>
  <si>
    <t>1540200000</t>
  </si>
  <si>
    <t>Основное мероприятие "Обеспечение выполнения государственных полномочий Московской области по созданию административных комиссий, уполномоченных рассматривать дела об администартивных правонарушениях в сфере благоустройства"</t>
  </si>
  <si>
    <t>Создание  административных комиссий, уполномоченных рассматривать  дела об административных правонарушениях в сфере благоустройства</t>
  </si>
  <si>
    <t>1540262670</t>
  </si>
  <si>
    <t>Муниципальная программа "Архитектура и градостроительство  городского округа Зарайск Московсчкой области"</t>
  </si>
  <si>
    <t>Подпрограмма "Реализация  муниципальной политики пространственного развития городского лкоуга Зарайск Московской области"</t>
  </si>
  <si>
    <t>0110000000</t>
  </si>
  <si>
    <t xml:space="preserve">       Муниципальная программа "Культура  городского округа Зарайск Московской области"  на срок 2018-2022 годы                  </t>
  </si>
  <si>
    <t>Подпрограмма "Сохранение, использование, популяризация объектов культурного наследия, находящихся в собственности городского округа Зарайск Московской области"</t>
  </si>
  <si>
    <t>0210000000</t>
  </si>
  <si>
    <t>Основное мероприятие "Сохранение объектов культурного наследия"</t>
  </si>
  <si>
    <t>0210200000</t>
  </si>
  <si>
    <t>Проектно-изыскательские работы  по восстановлению объектов культурного наследия, находящихся в собственности муниципального образования</t>
  </si>
  <si>
    <t>0210202800</t>
  </si>
  <si>
    <t>03301S2480</t>
  </si>
  <si>
    <t>0460000000</t>
  </si>
  <si>
    <t>0460100000</t>
  </si>
  <si>
    <t>0460103590</t>
  </si>
  <si>
    <t>630</t>
  </si>
  <si>
    <t>Подпрограмма "  Поддержка социально-ориентированных некоммерческих организаций"</t>
  </si>
  <si>
    <t>Предоставление субсидий социально-ориентированным  некоммерческим организациям</t>
  </si>
  <si>
    <t>460</t>
  </si>
  <si>
    <t>0810502020</t>
  </si>
  <si>
    <t>Основное мероприятие "Создание комфортных  (безопасных)  мест массового  отдыха людей на водных объектах</t>
  </si>
  <si>
    <t>0970 109602</t>
  </si>
  <si>
    <t>Подпрограмма "Создание условий для обеспечения качественными  жилищно-коммунальными услугами"</t>
  </si>
  <si>
    <t>1030000000</t>
  </si>
  <si>
    <t>103010000</t>
  </si>
  <si>
    <t>1030100950</t>
  </si>
  <si>
    <t>1130100250</t>
  </si>
  <si>
    <t>Организация и проведение ярмарок  с участием  субъектов малого и среднего  предприниательства и производителей сельскохозяйственной продукции</t>
  </si>
  <si>
    <t>Проектирование и строительство объектов муниципальной собственности</t>
  </si>
  <si>
    <t>15 1 03 02070</t>
  </si>
  <si>
    <t xml:space="preserve">        Комплексное благоустройство дворовых территорий</t>
  </si>
  <si>
    <t>0510140720</t>
  </si>
  <si>
    <t>Сусидии некоммерческим организациям (за исключением государственных (муниципальных)  учреждений)</t>
  </si>
  <si>
    <t>Основное мероприятие "Борьба с  борщевиком  Сосновского "</t>
  </si>
  <si>
    <t xml:space="preserve">       Основное мероприятие "Оказание государственной поддержки в решении жилищной проблемы детей-сирот и детей, оставшихся без попечения родителей, лиц из  числа детей-сирот и детей, оставшихся без попечения родителей"                    </t>
  </si>
  <si>
    <t xml:space="preserve">Основное мероприятие "1 этап реализации подпрограммы "Социальная ипотека". Компенсация   оплаты основного долга по ипотечному  жилищному кредиту"           </t>
  </si>
  <si>
    <t xml:space="preserve">       Основное мероприятие "Переселение граждан из многоквартирных   жилых домов, признанных ававрийными в установленном порядке, при реализации адресной программы Московской области по переселению граждан из аварийного жилищного фонда</t>
  </si>
  <si>
    <t>Субсидии автономным учреждениям</t>
  </si>
  <si>
    <t>Сусидии бюджетным и автономным учреждениям, государственным 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приобретние объктов недвижимого имущества в государственную (муниципальную) собственность</t>
  </si>
  <si>
    <t xml:space="preserve">       Основное мероприятие "Создание безбарьерной среды в муниципальных учреждениях  городского округа Зарайск Московской области"                   </t>
  </si>
  <si>
    <t xml:space="preserve">       Муниципальная программа "Развитие сельского хозяйства   городского  округа Зарайск  Московской области"  на срок 2018-2022 г.г.                    </t>
  </si>
  <si>
    <t>0610500000</t>
  </si>
  <si>
    <t>0610500170</t>
  </si>
  <si>
    <t xml:space="preserve">       Муниципальная программа "Жилище"  на срок 2018-2022 г.г.                    </t>
  </si>
  <si>
    <t>1420100344</t>
  </si>
  <si>
    <t>Софинансирование работ по капитальному ремонту и ремонту автомобильных дорог общего пользованияместного значения</t>
  </si>
  <si>
    <t>14202S0240</t>
  </si>
  <si>
    <t>9900001010</t>
  </si>
  <si>
    <t>0330500700</t>
  </si>
  <si>
    <t>Основное мероприятие "Строительство объектов муниципальной собственности(инфраструктура к пожарному депо п. Зарайский)"</t>
  </si>
  <si>
    <t>Реализация мерпориятий по обеспечению доступности рпиоритеных объектов и услуг в приоритетных сферах жизнедеятельности инвалидов и маломобильных групп населения</t>
  </si>
  <si>
    <t xml:space="preserve">       Основное мероприятие "Организация и проведение мероприятий, направленных на гражданско-патриотическое и духовно-нравственное воспитание молодежи"</t>
  </si>
  <si>
    <t xml:space="preserve">       Муниципальная программа "Архитектура и градостроительство городского округа  Зарайск на  2018-2022 годы"                    </t>
  </si>
  <si>
    <t xml:space="preserve">       Муниципальная программа "Развитие и функционирование дорожно-транспортного комплекса на территории городского округа  Зарайск Московской области"                    </t>
  </si>
  <si>
    <t>0320100590</t>
  </si>
  <si>
    <t>0320160680</t>
  </si>
  <si>
    <t>0320162200</t>
  </si>
  <si>
    <t>0320200630</t>
  </si>
  <si>
    <t>0320262220</t>
  </si>
  <si>
    <t>0320262230</t>
  </si>
  <si>
    <t>0320262270</t>
  </si>
  <si>
    <t>03202S2260</t>
  </si>
  <si>
    <t>03 2 02 62260</t>
  </si>
  <si>
    <t>03202S2270</t>
  </si>
  <si>
    <t>Основное мероприятие "Финансовое обеспечение и укрепление материально-технической базы общеобразовательных организаций"</t>
  </si>
  <si>
    <t>03 2 03 00000</t>
  </si>
  <si>
    <t>0330600000</t>
  </si>
  <si>
    <t xml:space="preserve">       Основное мероприятие "Реализация мероприятий, направленных на пропаганду правил безопасного поведения на дорогах и улицах"           </t>
  </si>
  <si>
    <t>0330601990</t>
  </si>
  <si>
    <t>Проведение мероприятий, направленных на пропаганду правил безопасного поведения на дорогах и улицах и профилактику детско-дорожного травматизма</t>
  </si>
  <si>
    <t>0330700630</t>
  </si>
  <si>
    <t xml:space="preserve">       Подпрограмма "Реализация муниципальной политики пространственного развития городского округа  Зарайск"           </t>
  </si>
  <si>
    <t xml:space="preserve">           Приобретение оборудования</t>
  </si>
  <si>
    <t>0310200610</t>
  </si>
  <si>
    <t>1210260130</t>
  </si>
  <si>
    <t xml:space="preserve">     Создание новых офисов МФЦ предоставления государственных и муниципальных услуг и дополнительных окон доступа к услугам в МФЦ предоставления государственных и муниципальных услуг</t>
  </si>
  <si>
    <t>9900001400</t>
  </si>
  <si>
    <t>840</t>
  </si>
  <si>
    <t>Исполнение муниципальных гарантий без права регрессного требования гаранта к принципалу</t>
  </si>
  <si>
    <t>Исполнение государственных (муниципальных) гарантий  без права регрессного требования гаранта к принципалу  или уступки гараниту прав  требования бенефициара к принципалу</t>
  </si>
  <si>
    <t>12 10360130</t>
  </si>
  <si>
    <t xml:space="preserve">Предоставление  доступа к электронным сервисам цифровой инфраструктуры в сфере  жилищно-коммунального хозяйства </t>
  </si>
  <si>
    <t xml:space="preserve">  Cофинансирование транспортного обеспечения садоводческих, огороднических или дачных некоммерческих объединений граждан , расположенных на территории Московской области, на муниципальных маршрутах регулярных перевозок по регулируемым тарифам за счет средств местного бюджета</t>
  </si>
  <si>
    <t xml:space="preserve">     Создание новых офисов МФЦ предоставления государственных и муниципальных услуг и дополнительных окон доступа к услугам  МФЦ предоставления государственных и муниципальных услуг</t>
  </si>
  <si>
    <t>1510102150</t>
  </si>
  <si>
    <t xml:space="preserve">    Благоустройство общественных территорий</t>
  </si>
  <si>
    <t xml:space="preserve">     Мероприятия в области архитектуры и градостроительства, политики пространственного развития</t>
  </si>
  <si>
    <t>Софинансирование   закупки оборудования  для общеобразовательных организаций   -   победителей областного конкурса на присвоение статуса Региональной инновационной площадки Московской области</t>
  </si>
  <si>
    <t xml:space="preserve">Софинансирование   мероприятий по  проведению  капитального  ремонта в муниципальных общеобразовательных организациях </t>
  </si>
  <si>
    <t>Софинансирование  закупки оборудования  для  рганизаций допобразования муниципальных образований Московской области   -   победителей областного конкурса на присвоение статуса Региональной инновационной площадки Московской области</t>
  </si>
  <si>
    <t xml:space="preserve">       Софинансирование  мероприятий по организации отдыха в каникулярное время                    </t>
  </si>
  <si>
    <t>0310362130</t>
  </si>
  <si>
    <t>03103S2130</t>
  </si>
  <si>
    <t xml:space="preserve">  Мероприятия в рамках гражданско-патриотического и духовно-нравственного воспитания обучающихся </t>
  </si>
  <si>
    <t>04201S2640</t>
  </si>
  <si>
    <t>0450200000</t>
  </si>
  <si>
    <t>0450201070</t>
  </si>
  <si>
    <t xml:space="preserve">                                                                                                                                                 Основное мерпориятие "Предоставление жилых помещений и мер социальной поддержки медицинским работникам учреждений здравоохранения городского округа Зарайск"</t>
  </si>
  <si>
    <t>09101L4970</t>
  </si>
  <si>
    <t>15 1 02 00000</t>
  </si>
  <si>
    <t>15 1 02 00330</t>
  </si>
  <si>
    <t>15103L5550</t>
  </si>
  <si>
    <t>9900004400</t>
  </si>
  <si>
    <t>Основное мероприятие "Приобретение и установка  детских игровых площадок на территории городского округа Зарайск"</t>
  </si>
  <si>
    <t xml:space="preserve">Капитальный ремонт и ремонт    дорог  общего пользования,  дворовых территорий МКД,  проездов к дворовым территориям, пешеходных дорожек, тротуаров, парковок </t>
  </si>
  <si>
    <t>Иные межбюджетные трансферты из бюджета Московской области на дополнительные мероприятия по развитию ЖКХ и социально-культурной сферы</t>
  </si>
  <si>
    <t>06 3 01 62690</t>
  </si>
  <si>
    <t>Осуществление переданных полномочий Московской области по оформлению в собственность Московской области сибиреязвенных скотомогильников, по обустройству  и содержанию сбиреязвенных скотомогильников</t>
  </si>
  <si>
    <t xml:space="preserve">     Реализация мероприятий по  обеспечению жильем молодых семей</t>
  </si>
  <si>
    <t>1510100310</t>
  </si>
  <si>
    <t>15 2 02 S2630</t>
  </si>
  <si>
    <t>0840340720</t>
  </si>
  <si>
    <t>Устройство и капитальный ремонт электросетевого хозяйства, систем наружного и архитектурно-художественного освещения</t>
  </si>
  <si>
    <t>1520202130</t>
  </si>
  <si>
    <t>15 2 02 00000</t>
  </si>
  <si>
    <t>Основное мероприятие "Формирование комфортной городской световой среды на территории городского округа Зарайск Московской области"</t>
  </si>
  <si>
    <t>1510100330</t>
  </si>
  <si>
    <t>0630102090</t>
  </si>
  <si>
    <t>Мероприятия по защите территории городского округа Зарайск от неблагоприятного воздействия безнадзорных животных</t>
  </si>
  <si>
    <t>02 4 00 00000</t>
  </si>
  <si>
    <t>02 3 02 00000</t>
  </si>
  <si>
    <t>02 3 02 00740</t>
  </si>
  <si>
    <t>02 4 01 00600</t>
  </si>
  <si>
    <t>Основное мероприятие "Совершенствование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услуг"</t>
  </si>
  <si>
    <t>Основное мероприятие "Финансовое обеспечение проведения  мероприятий"</t>
  </si>
  <si>
    <t>Основное мероприятие "Удельный вес рабочих мест, на которые проведена специальная оценка условий труда, в общем количестве рабочих мест"</t>
  </si>
  <si>
    <t>Основное мероприятие "Создание благоприятных условий для проживания граждан в многоквартирных домах, расположенных на территории городского округа Зарайск Московской области."</t>
  </si>
  <si>
    <t xml:space="preserve">       Основное мероприятие "Обеспечение бесплатными путевками детей, находящихся в трудной жизненной ситуации, детей-инвалидов и компенсация стоимости путевок для детей из многодетных семей, детей-инвалидов."                    </t>
  </si>
  <si>
    <t xml:space="preserve">       Основное мероприятие "Организация работы Координационного Совета по делам инвалидов при администрации городского округа Зарайск Московской области"                    </t>
  </si>
  <si>
    <t>Подпрограмма "Укрепление материально-технической базы государственных и муниципальных учреждений культуры городского округа Зарайск Московской области."</t>
  </si>
  <si>
    <t>Основное мероприятие"Проведение капитального ремонта, реконструкции и техническое переоснащение объектов культуры"</t>
  </si>
  <si>
    <t>02 4 01 00000</t>
  </si>
  <si>
    <t>Закупка оборудования  для дошкольных образовательных организаций муниципальных образований Московской области  -   победителей областного конкурса на присвоение статуса Региональной инновационной площадки Московской области</t>
  </si>
  <si>
    <t>360</t>
  </si>
  <si>
    <t xml:space="preserve">     Иные выплаты населению</t>
  </si>
  <si>
    <t>0320462310</t>
  </si>
  <si>
    <t>Закупка  оборудования  для общеобразовательных организаций муниципальных образований Московской области  -   победителей областного конкурса на присвоение статуса Региональной инновационной площадки Московской области</t>
  </si>
  <si>
    <t>03 2 0562340</t>
  </si>
  <si>
    <t>03 2 05S2340</t>
  </si>
  <si>
    <t>Мероприятия по проведению капитального  ремонта в муниципальных общеобразовательных организациях Московской области</t>
  </si>
  <si>
    <t>04 2 01 L0271</t>
  </si>
  <si>
    <t>Основное мероприятие "Капитальный ремонт и  (или) ремонт автомобильных дорог общего пользования, в том числе   замена и установка  павильонов"</t>
  </si>
  <si>
    <t xml:space="preserve">     Мероприятия в области газификации</t>
  </si>
  <si>
    <t>15 3 02 02400</t>
  </si>
  <si>
    <t>Мониторинг технического состояния общего имущества многоквартирных домов</t>
  </si>
  <si>
    <t xml:space="preserve">       Основное мероприятие "Развитие системы конкурсных мероприятий, направленных на выявление и поддержку талантливых детей и молодежи"                    </t>
  </si>
  <si>
    <t>0330200650</t>
  </si>
  <si>
    <t>0330200630</t>
  </si>
  <si>
    <t>0330200000</t>
  </si>
  <si>
    <t xml:space="preserve">       Основное мероприятие "Реализация мер, направленных на воспитание детей, развитие школьного спорта и формирование здорового образа жизни"                    </t>
  </si>
  <si>
    <t>0330100630</t>
  </si>
  <si>
    <t>0330100620</t>
  </si>
  <si>
    <t xml:space="preserve">       Компенсация стоимости проезда обучающихся к месту обучения за счет средств местного бюджета                    </t>
  </si>
  <si>
    <t>0330100590</t>
  </si>
  <si>
    <t>0330100000</t>
  </si>
  <si>
    <t xml:space="preserve">       Основное мероприятие "Реализация комплекса мер, обеспечивающих развитие системы дополнительного образования детей "                    </t>
  </si>
  <si>
    <t>0330000000</t>
  </si>
  <si>
    <t xml:space="preserve">       Подпрограмма "Дополнительное образование, воспитание и психолого-социальное сопровождение детей"                    </t>
  </si>
  <si>
    <t>0320400000</t>
  </si>
  <si>
    <t xml:space="preserve">       Основное мероприятие "Создание и развитие в общеобразовательных организациях Московской области условий для ликвидации второй смены"                    </t>
  </si>
  <si>
    <t xml:space="preserve">       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                    </t>
  </si>
  <si>
    <t xml:space="preserve">       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                    </t>
  </si>
  <si>
    <t xml:space="preserve">       Частичная компенсация стоимости питания отдельным категориям обучающихся в муниципальных общеобразовательных учреждениях в Московской области и в частных общеобразовательных учреждениях Московской области, осуществляющих образовательную деятельность по имеющим госакредитацию основным общеобразовательным программам                    </t>
  </si>
  <si>
    <t xml:space="preserve">       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                   </t>
  </si>
  <si>
    <t xml:space="preserve">       Осуществление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                    </t>
  </si>
  <si>
    <t>0320200000</t>
  </si>
  <si>
    <t xml:space="preserve">       Основное мероприятие "Финансовое обеспечение деятельности образовательных организаций"                    </t>
  </si>
  <si>
    <t xml:space="preserve">       Мероприятия по соответствию санитарным требованиям сети школьных столовых: закупка технологического, холодильного оборудования, столовой мебели, посуды, установка вытяжной вентиляции и т.п.                    </t>
  </si>
  <si>
    <t>0320100000</t>
  </si>
  <si>
    <t>0320000000</t>
  </si>
  <si>
    <t xml:space="preserve">       Подпрограмма "Общее образование"                    </t>
  </si>
  <si>
    <t>0310262140</t>
  </si>
  <si>
    <t xml:space="preserve">       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                    </t>
  </si>
  <si>
    <t>0310262110</t>
  </si>
  <si>
    <t xml:space="preserve">       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                   </t>
  </si>
  <si>
    <t>0310200590</t>
  </si>
  <si>
    <t>0310200000</t>
  </si>
  <si>
    <t xml:space="preserve">       Основное мероприятие "Финансовое обеспечение реализации прав граждан на получение общедоступного и бесплатного дошкольного образования"                    </t>
  </si>
  <si>
    <t>0310100600</t>
  </si>
  <si>
    <t>0310100000</t>
  </si>
  <si>
    <t xml:space="preserve">       Основное мероприятие "Проведение капитального ремонта объектов дошкольного образования"                    </t>
  </si>
  <si>
    <t>0310000000</t>
  </si>
  <si>
    <t xml:space="preserve">       Подпрограмма" Дошкольное образование"                    </t>
  </si>
  <si>
    <t>0300000000</t>
  </si>
  <si>
    <t xml:space="preserve">       Комплектование книжного фонда муниципальных библиотек                    </t>
  </si>
  <si>
    <t xml:space="preserve">       Основное мероприятие "Комплектование книжных фондов"                    </t>
  </si>
  <si>
    <t>0230100590</t>
  </si>
  <si>
    <t>0230100000</t>
  </si>
  <si>
    <t xml:space="preserve">       Основное мероприятие "Оказание муниципальной услуги по обеспечению проведения библиотечного обслуживания населения"                    </t>
  </si>
  <si>
    <t>0230000000</t>
  </si>
  <si>
    <t>0220200680</t>
  </si>
  <si>
    <t xml:space="preserve">       Мероприятия в области культуры, искусства                    </t>
  </si>
  <si>
    <t>0220200000</t>
  </si>
  <si>
    <t xml:space="preserve">       Основное мероприятие "Организация и проведение мероприятий в сфере культуры"                    </t>
  </si>
  <si>
    <t xml:space="preserve">      Обеспечение мероприятий по переселению граждан из аварийного жилищного фонда    в рамках реализации адресной программы Московской области по переселению      граждан  из аварийного жилищного фонда          </t>
  </si>
  <si>
    <t xml:space="preserve">     Основное мероприятие "Проведение мероприятий, связанных с реализацией мер, направленных на  формирование положительного образа предпринимателя, популяризацию роли предпринимательства"</t>
  </si>
  <si>
    <t>Муниципальная программа   "Цифровой городской округ Зарайск Московской области" на 2018-2022 годы</t>
  </si>
  <si>
    <t xml:space="preserve">       Основное мероприятие "Повышение организации транспортного обслуживания населения автомобильным транспортом  на муниципальных маршрутах"        </t>
  </si>
  <si>
    <t>Основное мероприятие "Совершенствование системы управления ЖКХ"</t>
  </si>
  <si>
    <t>1030200000</t>
  </si>
  <si>
    <t xml:space="preserve">Субсидии (гранты в форме субсидий) на финансовое обеспечение затрат в связи с производством (реализации товаров), выполнением работ, оказанием услуг, порядком (правилами) предоставления которых установлено требование о последующем  подтверждении их использования в соответствии с </t>
  </si>
  <si>
    <t>Компенсация оплаты основного долга  по ипотечному жилищному кредиту</t>
  </si>
  <si>
    <t>15 3 01 60950</t>
  </si>
  <si>
    <t>Капитальный   ремонт  подъездов  многоквартирных домов</t>
  </si>
  <si>
    <t>1610205070</t>
  </si>
  <si>
    <t>1610200000</t>
  </si>
  <si>
    <t xml:space="preserve">       Оформления наружного  информационного  пространства муниципального образования о праздничных и памятных датах                    </t>
  </si>
  <si>
    <t>1610205090</t>
  </si>
  <si>
    <t xml:space="preserve">       Основное мероприятие "Организация подготовки и обучение населения, руководящего состава и специалистов Зарайскго звена МОСЧС городского округа Зарайск Московской области"                  </t>
  </si>
  <si>
    <t>Основное мероприятие "Информирование населения муниципального образования посредством наружной рекламы"</t>
  </si>
  <si>
    <t>Подпрограмма "Продвижение туристского потенциала г.о. Зарайск Московской области"</t>
  </si>
  <si>
    <t>03 2 05061110</t>
  </si>
  <si>
    <t xml:space="preserve">     Реализация отдельных мероприятий  муниципальных программ в сфере образования</t>
  </si>
  <si>
    <t>0510161310</t>
  </si>
  <si>
    <t>Обеспечение деятельности муниципальных учреждений физической культуры и спорта на базе вновь построенных имущественных комплексов соответствующего назначения</t>
  </si>
  <si>
    <t>0940160190</t>
  </si>
  <si>
    <t xml:space="preserve">       Оценка имущества, земельных участков и объектов недвижимости, находящихся в муниципальной собственности                    </t>
  </si>
  <si>
    <t xml:space="preserve">       Основное мероприятие "Оценка имущества"                    </t>
  </si>
  <si>
    <t xml:space="preserve">       Выполнение кадастровых работ на земельные участки и объекты недвижимости, работ по образованию, формированию земельных участков при разграничении государственной собственности на землю                    </t>
  </si>
  <si>
    <t xml:space="preserve">       Основное мероприятие "Вовлечение земельных участков в экономический и хозяйственный оборот"                    </t>
  </si>
  <si>
    <t xml:space="preserve">       Подпрограмма "Развитие имущественного комплекса, в том числе приватизация имущества, управление и распоряжение земельными участками"                    </t>
  </si>
  <si>
    <t>730</t>
  </si>
  <si>
    <t xml:space="preserve">       Обслуживание муниципального долга                    </t>
  </si>
  <si>
    <t>700</t>
  </si>
  <si>
    <t xml:space="preserve">       Обслуживание государственного (муниципального) долга                    </t>
  </si>
  <si>
    <t xml:space="preserve">       Обеспеченмие своевременности и полноты исполнения долговых обязательств                    </t>
  </si>
  <si>
    <t xml:space="preserve">       Основное мероприятие "Управление муниципальным долгом"                    </t>
  </si>
  <si>
    <t>1220000000</t>
  </si>
  <si>
    <t>1210200590</t>
  </si>
  <si>
    <t>1210200000</t>
  </si>
  <si>
    <t>1130161100</t>
  </si>
  <si>
    <t xml:space="preserve">       Частичная компенсация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 Московской области                    </t>
  </si>
  <si>
    <t xml:space="preserve">       Организация и проведение мероприятий по содержанию мест захоронения                    </t>
  </si>
  <si>
    <t>11301S1100</t>
  </si>
  <si>
    <t>1130100000</t>
  </si>
  <si>
    <t>1130000000</t>
  </si>
  <si>
    <t>810</t>
  </si>
  <si>
    <t xml:space="preserve">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                   </t>
  </si>
  <si>
    <t xml:space="preserve">       Поддержка субъектов малого и среднего предпринимательства                    </t>
  </si>
  <si>
    <t xml:space="preserve">       Проведение мероприятий в сфере малого и среднего бизнеса                    </t>
  </si>
  <si>
    <t>1120100000</t>
  </si>
  <si>
    <t>1120000000</t>
  </si>
  <si>
    <t xml:space="preserve">       Подпрограмма "Развитие малого и среднего предпринимательства"                    </t>
  </si>
  <si>
    <t>1110102750</t>
  </si>
  <si>
    <t>1110100000</t>
  </si>
  <si>
    <t>1110000000</t>
  </si>
  <si>
    <t xml:space="preserve">       Подпрограмма "Повышение инвестиционной привлекательности"                    </t>
  </si>
  <si>
    <t>1100000000</t>
  </si>
  <si>
    <t>1000000000</t>
  </si>
  <si>
    <t>410</t>
  </si>
  <si>
    <t xml:space="preserve">       Бюджетные инвестиции                    </t>
  </si>
  <si>
    <t>09701S9602</t>
  </si>
  <si>
    <t>0970100000</t>
  </si>
  <si>
    <t>0970000000</t>
  </si>
  <si>
    <t xml:space="preserve">       Подпрограмма "Переселение граждан из многоквартирных жилых домов, признанных аварийными в установленном законодательством порядке"                    </t>
  </si>
  <si>
    <t>0950100000</t>
  </si>
  <si>
    <t>0950000000</t>
  </si>
  <si>
    <t xml:space="preserve">       Подпрограмма "Социальная ипотека"                    </t>
  </si>
  <si>
    <t>09401S0190</t>
  </si>
  <si>
    <t>0940100000</t>
  </si>
  <si>
    <t xml:space="preserve">       Основное мероприятие "Предоставление семьям, имеющим семь и более детей, жилищных субсидий на приобретение жилого помещения или строительство индивидуального жилого дома"                    </t>
  </si>
  <si>
    <t>0940000000</t>
  </si>
  <si>
    <t xml:space="preserve">       Подпрограмма "Улучшение жилищных условий семей, имеющих семь и более детей"                    </t>
  </si>
  <si>
    <t>0930251350</t>
  </si>
  <si>
    <t xml:space="preserve">      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1l995 года № 181-ФЗ "О социальной защите инвалидов в Российской Федерации"                    </t>
  </si>
  <si>
    <t>0930200000</t>
  </si>
  <si>
    <t xml:space="preserve">       Основное мероприятие "Оказание государственной поддержки по обеспечению жильем отдельных категорий граждан, установленных ФЗ от 12 января 1995 года №5-ФЗ "О ветеранах" и от 24 ноября 1995 года №181-ФЗ "О социальной защите инвалидов в РФ"                    </t>
  </si>
  <si>
    <t>0930000000</t>
  </si>
  <si>
    <t xml:space="preserve">       Подпрограмма "Обеспечение жильем отдельных категорий граждан, установленных федеральным законодательством"                    </t>
  </si>
  <si>
    <t>0920100000</t>
  </si>
  <si>
    <t>0920000000</t>
  </si>
  <si>
    <t>09101R0200</t>
  </si>
  <si>
    <t xml:space="preserve">       Субсидия на мероприятия подпрограммы "Обеспечение жильем молодых семей"  ГП МО  "Жилище"  на 2017-2027 годы за счет средств бюджета Московской области                    </t>
  </si>
  <si>
    <t>0910100000</t>
  </si>
  <si>
    <t xml:space="preserve">       Основное мероприятие "Оказание государственной поддержки молодым семьям в виде социальных выплат на приобретение жилого помещения или строительство индивидуального жилого дома"                    </t>
  </si>
  <si>
    <t>0910000000</t>
  </si>
  <si>
    <t xml:space="preserve">       Подпрограмма "Обеспечение жильем молодых семей "                    </t>
  </si>
  <si>
    <t>0900000000</t>
  </si>
  <si>
    <t xml:space="preserve">       Мероприятия по гражданской обороне                    </t>
  </si>
  <si>
    <t>0850100140</t>
  </si>
  <si>
    <t>0850100000</t>
  </si>
  <si>
    <t>0850000000</t>
  </si>
  <si>
    <t>0830100130</t>
  </si>
  <si>
    <t>0830100000</t>
  </si>
  <si>
    <t>0830000000</t>
  </si>
  <si>
    <t>870</t>
  </si>
  <si>
    <t xml:space="preserve">       Резервные средства                    </t>
  </si>
  <si>
    <t xml:space="preserve">       Резервный фонд органов местного самоуправления на предупреждение ЧС и ликвидацию последствий стихийных бедствий                    </t>
  </si>
  <si>
    <t>0820100150</t>
  </si>
  <si>
    <t xml:space="preserve">       Мероприятия связанные с предотвращением ЧС и ликвидаций последствий стихийных бедствий                    </t>
  </si>
  <si>
    <t>0820100000</t>
  </si>
  <si>
    <t>0820000000</t>
  </si>
  <si>
    <t>0810500000</t>
  </si>
  <si>
    <t>0810200000</t>
  </si>
  <si>
    <t>0810000000</t>
  </si>
  <si>
    <t xml:space="preserve">       Подпрограмма "Профилактика преступлений и иных правонарушений"                    </t>
  </si>
  <si>
    <t>0800000000</t>
  </si>
  <si>
    <t>0720000000</t>
  </si>
  <si>
    <t xml:space="preserve">       Подпрограмма "Обеспечение безопасности гидротехнических сооружений"                    </t>
  </si>
  <si>
    <t>0710300710</t>
  </si>
  <si>
    <t xml:space="preserve">       Мероприятия в рамках экологического воспитания обучающихся                    </t>
  </si>
  <si>
    <t>0710300000</t>
  </si>
  <si>
    <t xml:space="preserve">       Основное мероприятие "Повышение экологического образования и воспитания населения"                    </t>
  </si>
  <si>
    <t>0710240720</t>
  </si>
  <si>
    <t>0710200440</t>
  </si>
  <si>
    <t xml:space="preserve">       Природоохранные мероприятия                    </t>
  </si>
  <si>
    <t>0710200000</t>
  </si>
  <si>
    <t xml:space="preserve">       Основное мероприятие "Проведение экологических мероприятий"                    </t>
  </si>
  <si>
    <t>0710100440</t>
  </si>
  <si>
    <t>0710100000</t>
  </si>
  <si>
    <t xml:space="preserve">       Основное мероприятие "Проведение обследований состояния окружающей среды"                    </t>
  </si>
  <si>
    <t>0710000000</t>
  </si>
  <si>
    <t xml:space="preserve">       Подпрограмма "Охрана окружающей среды"                    </t>
  </si>
  <si>
    <t>0700000000</t>
  </si>
  <si>
    <t>06201L0182</t>
  </si>
  <si>
    <t>06201L0181</t>
  </si>
  <si>
    <t>0620100000</t>
  </si>
  <si>
    <t xml:space="preserve">       Основное мероприятие "Улучшение жилищных условий граждан, проживающих в сельской местности, в том числе молодых семей и молодых специалистов"                    </t>
  </si>
  <si>
    <t>0620000000</t>
  </si>
  <si>
    <t xml:space="preserve">       Мероприятия по улучшению жилищных условий граждан, проживающих в сельской местности за счет средств местного бюджета                    </t>
  </si>
  <si>
    <t xml:space="preserve">      Мероприятия по улучшению жилищных условий молодых семей и молодых специалистов, проживающих и работающих в сельской местности за счет средств местного бюджета                    </t>
  </si>
  <si>
    <t>Поддержка государственных программ субъектов РФ и муниципальных программ формирования современной городской среды</t>
  </si>
  <si>
    <t>0840300000</t>
  </si>
  <si>
    <t>Основное мерпориятие "Строительство, реконструкция, капитальный ремонт, приобретение, монтаж и ввод в эксплуатацию  объектов коммунальной инфраструктуры на территории городского округа Зарайск Московской области"</t>
  </si>
  <si>
    <t>Сумма 
на 2019 год</t>
  </si>
  <si>
    <t>Сумма 
на 2020 год</t>
  </si>
  <si>
    <t>Сумма 
на 2021 год</t>
  </si>
  <si>
    <t xml:space="preserve">       Подпрограмма "Развитие  сельского хозяйства городского округа Зарайск Московской области "                    </t>
  </si>
  <si>
    <t>Основное мероприятие "Создание парковочных пространств"</t>
  </si>
  <si>
    <t>Подклюение к системе технологтеского обеспечения РОБ и оперативного управления "Безопасный регион" МБОУ ЗСОЛ "Осетр", с оказанием услуг по предоставлению видеоизображения, включая проектные работы</t>
  </si>
  <si>
    <t>мо</t>
  </si>
  <si>
    <t>го</t>
  </si>
  <si>
    <t xml:space="preserve">       Основное мероприятие "Обеспечение деятельности общественных объединений правоохранительной направленности"</t>
  </si>
  <si>
    <t>0810300000</t>
  </si>
  <si>
    <t>Мероприятия по формированию, материальному стимулированию и материально-техническому  обеспечению народных дружин</t>
  </si>
  <si>
    <t>0810301810</t>
  </si>
  <si>
    <t xml:space="preserve">     Безопасность людей на водных объектах</t>
  </si>
  <si>
    <t>0430101060</t>
  </si>
  <si>
    <t>0430162190</t>
  </si>
  <si>
    <t>Основное мероприятие "Организация проезда  организованных групп детей к местам отдыха и обратно в каникулярный период"</t>
  </si>
  <si>
    <t>04301S2190</t>
  </si>
  <si>
    <t>02 4 01 00610</t>
  </si>
  <si>
    <t>Подпрограмма "Обеспечение жилыми помещениями граждан, состоящих на учете в качестве нуждающихся в жилых помещениях, предоставляемых по договорам социального найма"</t>
  </si>
  <si>
    <t>0980000000</t>
  </si>
  <si>
    <t xml:space="preserve">Основное мероприятие "«Обеспечение жилыми помещениями граждан, 
состоящих на учете в качестве нуждающихся в жилых помещениях, предоставляемых по договорам  социального  найма»
</t>
  </si>
  <si>
    <t>0980100000</t>
  </si>
  <si>
    <t>Предоставление жилых помещений гражданам, состоящи на учете в качестве нуждающихся в жилых помещениях по договорам социального найма</t>
  </si>
  <si>
    <t>0980101170</t>
  </si>
  <si>
    <t>Мероприятия по проведению оздоровительной кампании детей</t>
  </si>
  <si>
    <t>0430201060</t>
  </si>
  <si>
    <t xml:space="preserve">       Основное мероприятие "Оказание материальной помощи гражданам и инвалидам, находящимся в трудной жизненной ситуации"                    </t>
  </si>
  <si>
    <t>0410361420</t>
  </si>
  <si>
    <t xml:space="preserve">       Обеспечение предоставления гражданам субсидий на оплату жилого помещения и коммунальных услуг                    </t>
  </si>
  <si>
    <t>0410300000</t>
  </si>
  <si>
    <t xml:space="preserve">       Основное мероприятие "Организация предоставления гражданам РФ, имеющим место жительства в Московской области, субсидий на оплату жилого помещения"                    </t>
  </si>
  <si>
    <t>0410261410</t>
  </si>
  <si>
    <t xml:space="preserve">       Предоставление гражданам субсидий на оплату жилого помещения и коммунальных услуг                    </t>
  </si>
  <si>
    <t>0410200000</t>
  </si>
  <si>
    <t xml:space="preserve">       Основное мероприятие "Предоставление мер социальной поддержки по оплате жилого помещения и коммунальных услуг гражданам РФ, имеющим место жительства в Московской области"                    </t>
  </si>
  <si>
    <t>0410101090</t>
  </si>
  <si>
    <t xml:space="preserve">       Мероприятия, посвященные знаменательным датам, поздравления с юбилейными днями рождения и другие мероприятия                    </t>
  </si>
  <si>
    <t>0410100000</t>
  </si>
  <si>
    <t xml:space="preserve">       Основное мероприятие "Организация мер социальной поддержки граждан пожилого возраста и ветеранов"                    </t>
  </si>
  <si>
    <t>0410000000</t>
  </si>
  <si>
    <t xml:space="preserve">       Подпрограмма "Социальная поддержка граждан"                    </t>
  </si>
  <si>
    <t>0400000000</t>
  </si>
  <si>
    <t>0340000590</t>
  </si>
  <si>
    <t>0340000570</t>
  </si>
  <si>
    <t>0340000110</t>
  </si>
  <si>
    <t>0340000000</t>
  </si>
  <si>
    <t>0330700000</t>
  </si>
  <si>
    <t>0330500750</t>
  </si>
  <si>
    <t>0330500000</t>
  </si>
  <si>
    <t xml:space="preserve">       Основное мероприятие "Реализация мероприятий, направленных на профилактику правонарушений и формирование навыков законопослушного гражданина"                    </t>
  </si>
  <si>
    <t>0330400600</t>
  </si>
  <si>
    <t xml:space="preserve">       Капитальный, текущий ремонт учреждений, организаций, объектов                    </t>
  </si>
  <si>
    <t>0330400000</t>
  </si>
  <si>
    <t>0330300770</t>
  </si>
  <si>
    <t xml:space="preserve">       Организация участия в учебно-тренировочных сборах                    </t>
  </si>
  <si>
    <t>0330300630</t>
  </si>
  <si>
    <t xml:space="preserve">       Мероприятия в области образования                    </t>
  </si>
  <si>
    <t>0330300000</t>
  </si>
  <si>
    <t>0110200000</t>
  </si>
  <si>
    <t>Основное мероприятие "«Реализация градостроительной политики на территории городского округа Зарайск на основе документации территориального планирования и градостроительного зонирования»</t>
  </si>
  <si>
    <t>0110200900</t>
  </si>
  <si>
    <t xml:space="preserve">02 4 01 01300 </t>
  </si>
  <si>
    <t>Разработка проектно-сметной документации</t>
  </si>
  <si>
    <t>Приобрение оборудования</t>
  </si>
  <si>
    <t>02 4 01 01300</t>
  </si>
  <si>
    <t>02 4 01 S0080</t>
  </si>
  <si>
    <t xml:space="preserve"> Софинансированеи проведения капитального  ремонта и  технического  переоснащения объектов культуры , находящихся в собственности муниципальных образований</t>
  </si>
  <si>
    <t>14 1 01 S1570</t>
  </si>
  <si>
    <t>Содержание  автомобильных дорог общего пользования, находящихся в муниципальной собственности, за счёт средств дорожного фонда</t>
  </si>
  <si>
    <t xml:space="preserve">      Проведение капитального  ремонта и  технического  переоснащения объектов культуры , находящихся в собственности муниципальных образований </t>
  </si>
  <si>
    <t>0720161160</t>
  </si>
  <si>
    <t>07201S1160</t>
  </si>
  <si>
    <t xml:space="preserve">      Капитальный ремонт гидротехнических сооружений</t>
  </si>
  <si>
    <t xml:space="preserve">Подпрограмма "Развитие мелиорации земель сельскохозяйственного назначения"
</t>
  </si>
  <si>
    <t xml:space="preserve">Распределение бюджетных ассигнований по целевым статьям 
(муниципальным программам и непрограммным направлениям деятельности), группам, подгруппам видов расходов классификации расходов бюджета городского округа Зарайск Московской области   на 2019 год   
   </t>
  </si>
  <si>
    <t xml:space="preserve">Приложение №  7 </t>
  </si>
  <si>
    <t>Подпрограмма "Развитие туризма в городском округе Зарайск Московской области"</t>
  </si>
  <si>
    <t>Основное мероприятие "Организация и проведение мерпориятйи, способствующих продвижению туристского продукта городского округа Зарайск Московской области на международном и отечественном  туристских рынках"</t>
  </si>
  <si>
    <t>02 60102760</t>
  </si>
  <si>
    <t>0260200000</t>
  </si>
  <si>
    <t>0260202780</t>
  </si>
  <si>
    <t xml:space="preserve">Мероприятия  в области гостеприимства и туризма </t>
  </si>
  <si>
    <t>Реализация проекта Достоевский 2021</t>
  </si>
  <si>
    <t>0270000000</t>
  </si>
  <si>
    <t>0270100000</t>
  </si>
  <si>
    <t>0270100110</t>
  </si>
  <si>
    <t>1110100590</t>
  </si>
  <si>
    <t xml:space="preserve"> к решению Совета депутатов  городского округа Зарайск Московской области   № 33/1  от 13.12.2018г. "О бюджете  городского округа Зарайск Московской области на 2019 год и плановый период 2020 и 2021 годов"</t>
  </si>
  <si>
    <t>Основное мероприятие "Осуществление финансовой поддержки социально ориентированным некоммерческим организациям, осуществляющих свою деятельность на территории городского округа Зарайск Московской области по напарвлениям  деятельности в социальной сфере: социальная защита населения, физическая культура и спорт"</t>
  </si>
  <si>
    <t>03 2 Е1 00000</t>
  </si>
  <si>
    <t>Создание центров образования цифрового и гуманитарного профилей</t>
  </si>
  <si>
    <t>03 2 Е1 62760</t>
  </si>
  <si>
    <t>02 3 02 L5190</t>
  </si>
  <si>
    <t xml:space="preserve">    Поддержка отрасли культура (комплектование книжных фондов библиотек)</t>
  </si>
  <si>
    <t xml:space="preserve">       Основное мероприятие D2 Федеральный проект "Информационная инфраструктура"</t>
  </si>
  <si>
    <t>122D200000</t>
  </si>
  <si>
    <t>12 2D2S0600</t>
  </si>
  <si>
    <t>12 2D2S0601</t>
  </si>
  <si>
    <t>12 2D2S0602</t>
  </si>
  <si>
    <t>122D203950</t>
  </si>
  <si>
    <t>122D203870</t>
  </si>
  <si>
    <t>1150</t>
  </si>
  <si>
    <t xml:space="preserve">     Основное мероприятие   D4  Федеральный проект "Информационная безопасность"</t>
  </si>
  <si>
    <t xml:space="preserve">       Приобретение, установка, настройка ,монтаж  и техническое обслуживание сертифицированных средств защиты конфиденциальной информации и персональных данных, антивирусного программного обеспечения, средств электронной подписи  средств защиты информаци онно- технологической и телекоммуникационной инфйраструктуры от компьютерных атак, а также проведение мероприятий по защите информации и  аттестации по требованиям безопасности информации , исползуемых ИС ОМСУ муниципального образования                    </t>
  </si>
  <si>
    <t xml:space="preserve">       Основное мероприятие D6  Федеральный проект "Цифровое государственное управление"</t>
  </si>
  <si>
    <t xml:space="preserve">    Обеспечение программными продуктами</t>
  </si>
  <si>
    <t xml:space="preserve">     Внедрение и сопровождение информационных систем поддержки оказания государственных и муниципальных услуг и обеспечивающих функций и контроля  результативности  деятельности ОМСУ муниципального образования</t>
  </si>
  <si>
    <t>12 2 D4  00000</t>
  </si>
  <si>
    <t>122D403920</t>
  </si>
  <si>
    <t>122D600000</t>
  </si>
  <si>
    <t>122D603990</t>
  </si>
  <si>
    <t>122D603930</t>
  </si>
  <si>
    <t>122D601210</t>
  </si>
  <si>
    <t>122D6S0940</t>
  </si>
  <si>
    <t xml:space="preserve">      Благоустройство общественных территорий</t>
  </si>
  <si>
    <t>Предоставление грантов муниципальным образованиям победителям конкурса лучших проектов по развитию территорий муниципальных образований Московской области</t>
  </si>
  <si>
    <t>0110262700</t>
  </si>
  <si>
    <t>Взносы  муниципального образования в общественные организации, фонды, ассоциации"</t>
  </si>
  <si>
    <t>Основное мероприятие  "Безопасность  дорожного движения"</t>
  </si>
  <si>
    <t>Основное мероприятие "Обеспечение реализации федерального государственного образовательного стандарта дошкольного оразования"</t>
  </si>
  <si>
    <t>03204S2310</t>
  </si>
  <si>
    <t xml:space="preserve">      Подпрограмма " Развитие газификации"</t>
  </si>
  <si>
    <t xml:space="preserve">Основное мероприятие "Благоустройство общественных территорий   городского округа Зарайск Московской области" </t>
  </si>
  <si>
    <t>Организация и проведение мероприятий по благоустройству территории (озеленение)</t>
  </si>
  <si>
    <t xml:space="preserve">Основное мероприятие "Благоустройство дворовых территорий городского округа  Зарайск  Московской области" </t>
  </si>
  <si>
    <t>15 1 03 S1360</t>
  </si>
  <si>
    <t>Обеспечение полноценным питанием беременных женщин, кормящих матерей, а также детей в возрасте до трех лет в Московской области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</si>
  <si>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</si>
  <si>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</si>
  <si>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04 1 04 62080</t>
  </si>
  <si>
    <t>Мероприятия по нанесению дорожной разметки</t>
  </si>
  <si>
    <t>1430101950</t>
  </si>
  <si>
    <t>1430101960</t>
  </si>
  <si>
    <t>Мероприятия по совершенствованию системы маршрутного ориентирования водителей</t>
  </si>
  <si>
    <t>1430101980</t>
  </si>
  <si>
    <t>Мероприятия, связанные с повышением уровня эксплуатационного состояния опасных участков улично-дорожной сети</t>
  </si>
  <si>
    <t>Основное мероприятие "Снижение уровня производственного травматизма сосмертельным исходом в расчете на 1000 работающих (по кругу организаций муниципальной собственности"</t>
  </si>
  <si>
    <t>Обучение по вопросам охраны труда</t>
  </si>
  <si>
    <t>1150202290</t>
  </si>
  <si>
    <t>12 0 00 00000</t>
  </si>
  <si>
    <t>12 1 00 00000</t>
  </si>
  <si>
    <t xml:space="preserve">1150300000 </t>
  </si>
  <si>
    <t>1150302280</t>
  </si>
  <si>
    <t>Организация проведения специальной оценки условий труда на рабочих местах</t>
  </si>
  <si>
    <t>Подпрограмма "Снижение административных барьеров, повышение качества и доступности предоставления муниципальных услуг, в том числе на базе многофункционального центра предоставления государственных и муниципальных услуг"</t>
  </si>
  <si>
    <t>15 2 01 02030</t>
  </si>
  <si>
    <t>1420400000</t>
  </si>
  <si>
    <t>Формирование парковочных пространств</t>
  </si>
  <si>
    <t>1420400360</t>
  </si>
  <si>
    <t>Основное мероприятие "Паспортизация автомобильных дорог общего пользования и объектов дорожного хозяйства, находящихся в муниципальной собственности"</t>
  </si>
  <si>
    <t>1420500000</t>
  </si>
  <si>
    <t>1420500320</t>
  </si>
  <si>
    <t xml:space="preserve"> Софинансированеи  мероприятий по   комплексной борьбе с  борщевиком  Сосновского</t>
  </si>
  <si>
    <t>06401S2660</t>
  </si>
  <si>
    <t xml:space="preserve"> Подпрограмма "Развитие информационной и технической инфраструктуры экосистемы цифровой экономики городского округа Зарайск Московской области»</t>
  </si>
  <si>
    <t xml:space="preserve">       Подпрограмма "Обеспечение жильем детей-сирот и детей, оставшихся без попечения родителей,  лиц из  числа деетй-сирот и детей, оставшихся без попечения родителей"                    </t>
  </si>
  <si>
    <t xml:space="preserve">       Муниципальная программа "Образование городского округа  Зарайск  Московской области"  на  2018-2022г.г.                    </t>
  </si>
  <si>
    <t xml:space="preserve">       Подпрограмма "Информирование населения о деятельности органов местного самоуправления городского округа  Зарайск Московской области"                   </t>
  </si>
  <si>
    <t>Муниципальная программа "Развитие туризма и формирование туристской инфраструктуры в городском округе Зарайск  Московской области " на 2018-2022 годы</t>
  </si>
  <si>
    <t xml:space="preserve">       Муниципальная программа "Развитие системы информирования населения о деятельности органов местного самоуправления Московской области"   на  срок 2018-2022г.г.                    </t>
  </si>
  <si>
    <t>Муниципальная программа "Муниципальное управление" на 2018-2022 годы</t>
  </si>
  <si>
    <t xml:space="preserve">       Основное мероприятие "Организация   деятельности  МФЦ"                    </t>
  </si>
  <si>
    <t>1210262680</t>
  </si>
  <si>
    <t>12102S2680</t>
  </si>
  <si>
    <t>Организация деятельности многофункциональных центров предоставления государственных и муниципальных услуг, действующих на территории Московской области, по приему и обработке заявлений о включении избирателей, участников референдума по месту нахождения и направлению соответствующей информации в территориальные избирательные комиссии</t>
  </si>
  <si>
    <t xml:space="preserve"> Софинансирование организации  деятельности многофункциональных центров предоставления государственных и муниципальных услуг, действующих на территории Московской области, по приему и обработке заявлений о включении избирателей, участников референдума по месту нахождения и направлению соответствующей информации в территориальные избирательные комиссии</t>
  </si>
  <si>
    <t>1210360860</t>
  </si>
  <si>
    <t>Дооснащение материально-техническими  средствами- приобретение программного аппаратного комплекса для оформления паспортов гражданина РФ, удостоверяющих  личность гражданина РФ за пределами  территории РФ в МФЦ</t>
  </si>
  <si>
    <t>Основное мероприятие "Обеспечение полномочий Комитета по культуре, физической культуре, спорту, работе с детьми и молодежью администрации городского округа Зарайск Московской области"</t>
  </si>
  <si>
    <t>0260100000</t>
  </si>
  <si>
    <t>0260100110</t>
  </si>
  <si>
    <t>0320262260</t>
  </si>
  <si>
    <t xml:space="preserve">       Приобретение автобусов для доставки обучающихся в общеобразовательные организации, расположенные в сельских населенных пунктах                    </t>
  </si>
  <si>
    <t xml:space="preserve">       Мероприятия по организации отдыха детей в каникулярное время             </t>
  </si>
  <si>
    <t xml:space="preserve">       Муниципальная программа "Социальная защита населения  городского округа Зарайск Московской области" на  срок 2018-2022 гг."                    </t>
  </si>
  <si>
    <t xml:space="preserve">       Муниципальная программа "Физическая культура, спорт   и молодежная политика городского округа Зарайск  Московской области"  на   срок  2018-2022годы                    </t>
  </si>
  <si>
    <t xml:space="preserve">Основное мероприятие "Модернизация материально-технической базы объектов физической культуры и спорта" </t>
  </si>
  <si>
    <t>051 03 00000</t>
  </si>
  <si>
    <t>0510300610</t>
  </si>
  <si>
    <t>0640162660</t>
  </si>
  <si>
    <t>Проведение мероприятий по комплексной  борьбе с борщевиком</t>
  </si>
  <si>
    <t>0220100590</t>
  </si>
  <si>
    <t>0220100000</t>
  </si>
  <si>
    <t xml:space="preserve">       Основное мероприятие "Оказание муниципальной услуги по обеспечению организации и проведения мероприятий в сфере культуры и искусства в муниципальных бюджетных учреждениях культуры"                    </t>
  </si>
  <si>
    <t>0220000000</t>
  </si>
  <si>
    <t>0200000000</t>
  </si>
  <si>
    <t>0110100920</t>
  </si>
  <si>
    <t xml:space="preserve">       Прочие расходы, не отнесенные к другим целевым статьям                    </t>
  </si>
  <si>
    <t>0110100000</t>
  </si>
  <si>
    <t>0100000000</t>
  </si>
  <si>
    <t>ВР</t>
  </si>
  <si>
    <t>ЦСР</t>
  </si>
  <si>
    <t>Наименования</t>
  </si>
  <si>
    <t>тыс.руб.</t>
  </si>
  <si>
    <t>Приобретение  автобусов для доставки обучающихся  в общеобразовательные организации в Московской области,  расположенные в сельских населенных пунктах</t>
  </si>
  <si>
    <t>Мероприятия в рамках воспитания здорового образа жизни  (1.2.4)</t>
  </si>
  <si>
    <t xml:space="preserve">       Мероприятия в области образования                    (1.2.2.;1.2.5)</t>
  </si>
  <si>
    <t>0630000000</t>
  </si>
  <si>
    <t>0630100000</t>
  </si>
  <si>
    <t>0630160870</t>
  </si>
  <si>
    <t>Осуществление переданных полномочий Московской области по организации   проведения мероприятий по отлову и содержанию безнадзорных животных</t>
  </si>
  <si>
    <t>0840000000</t>
  </si>
  <si>
    <t>1210300000</t>
  </si>
  <si>
    <t>12103S0860</t>
  </si>
  <si>
    <t>Софинансирование дооснащения материально-техническими средствами- приобретение программного  аппаратного комплекса для оформления паспортов гражданина РФ, удостоверяющих  личность гражданина РФ за пределами  территории РФ в МФЦ</t>
  </si>
  <si>
    <t>1320300000</t>
  </si>
  <si>
    <t>0000000000</t>
  </si>
  <si>
    <t xml:space="preserve">9500000010  </t>
  </si>
  <si>
    <t>9900009000</t>
  </si>
  <si>
    <t xml:space="preserve">         Итого непрограммных расходов</t>
  </si>
  <si>
    <t>9000000000</t>
  </si>
  <si>
    <t>0710200460</t>
  </si>
  <si>
    <t>Мероприятия по охране и воспроизводству животного мира и птиц на территории муниципального образования</t>
  </si>
  <si>
    <t>1150000000</t>
  </si>
  <si>
    <t>1150200000</t>
  </si>
  <si>
    <t xml:space="preserve">       Оплата работ и услуг по содержанию, сохранности и управлению имуществом,  уплата налогов                    </t>
  </si>
  <si>
    <t xml:space="preserve">       Председатель  представительного органа муниципального образования</t>
  </si>
  <si>
    <t xml:space="preserve">       Глава муниципального образования</t>
  </si>
  <si>
    <t>0720100000</t>
  </si>
  <si>
    <t>0720100470</t>
  </si>
  <si>
    <t>Постановка на учет бесхозных гидротехнических сооружений</t>
  </si>
  <si>
    <t>Подпрограмма "Содействие занятости населения"</t>
  </si>
  <si>
    <t xml:space="preserve">       Подпрограмма "Молодежная политика городского округа  Зарайск  Московской области"                    </t>
  </si>
  <si>
    <t>Улучшение жилищных условий семей, имеющих семь и более детей</t>
  </si>
  <si>
    <t>1220460940</t>
  </si>
  <si>
    <t xml:space="preserve">       Подпрограмма "Развитие архивного дела в  городском  округе  Зарайск Московской области"                    </t>
  </si>
  <si>
    <t>15 2 02 62630</t>
  </si>
  <si>
    <t>Устройство и капитальный  ремонт  электросетевого хозяйства, систем наружного и архитектурно-художественного освещения в рамках  реализации приоритетного проекта "Светлый город"</t>
  </si>
  <si>
    <t xml:space="preserve">  Cофинансирование транспортного обеспечения садоводческих, огороднических или дачных некоммерческих объединений граждан , расположенных на территории Московской области, на муниципальных маршрутах регулярных перевозок по регулируемым тарифам</t>
  </si>
  <si>
    <t>15 1 01 60890</t>
  </si>
  <si>
    <t>Благоустройство   дворовых    территорий</t>
  </si>
  <si>
    <t xml:space="preserve">15 1 03 60910 </t>
  </si>
  <si>
    <t>15 1 03 S0910</t>
  </si>
  <si>
    <t>0640102660</t>
  </si>
  <si>
    <t>Мероприятия по уничтожению борщевика Сосновского</t>
  </si>
  <si>
    <t xml:space="preserve">       Основное мероприятие "Увеличение имущественной  базы  городского округа Зарайск Московской области , её содержание, обслуживание и сохранность"                    </t>
  </si>
  <si>
    <t>Капитальный, текущий ремонт учреждений, организаций, объектов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</si>
  <si>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</si>
  <si>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</si>
  <si>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17 6 01 00600</t>
  </si>
  <si>
    <t>1410163540</t>
  </si>
  <si>
    <t>14101S3540</t>
  </si>
  <si>
    <t>1340151200</t>
  </si>
  <si>
    <t>Составление (изменение) списков  кандидатов в присяжные заседатели федеральных судов общей юрисдикции в РФ</t>
  </si>
  <si>
    <t xml:space="preserve">       Мероприятия в рамках гпрофилактики правонарушений в отношении определенных категорий лиц</t>
  </si>
  <si>
    <t xml:space="preserve">       Основное мероприятие "Приведение кладбищ городского округа Зарайск  Московской области   в соответствии с  Порядком деятельности  общественных  кладбищ "                    </t>
  </si>
  <si>
    <t xml:space="preserve">     Укрепление материально-технической базы, создание необходимых условий для соблюдения мер безопасности и современных требований в организациях дополнительного образования</t>
  </si>
  <si>
    <t>0330100800</t>
  </si>
  <si>
    <t xml:space="preserve">       Основное мероприятие "Разработка и утверждение генерального плана, зонирования с учетом нормативов градостроительного проектирования. Разработка политики пространственного развития  городского округа Зарайск Московской области средствами архитектуры и градостроительства"                    </t>
  </si>
  <si>
    <t>0320301690</t>
  </si>
  <si>
    <t xml:space="preserve">       Подпрограмма "Развитие самодеятельного творчества и поддержка основных форм культурно-досуговой деятельности в городском округе Зарайск Московской области"                    </t>
  </si>
  <si>
    <t xml:space="preserve">       Подпрограмма "Развитие библиотечного дела в городском округе Зарайск Московской области"                    </t>
  </si>
  <si>
    <t xml:space="preserve">       Обеспечение деятельности (оказание услуг) муниципальным казенным учреждением "Централизованная бухгалтерия учреждений образования  городского округа Зарайск"                    </t>
  </si>
  <si>
    <t xml:space="preserve">       Подпрограмма "Развитие физической культуры и массового спорта в  городском округе  Зарайск Московской области"                    </t>
  </si>
  <si>
    <t>Подпрограмма "Обеспечение эпизоотического и ветеринарно-санитарного благополучия городского округа Зарайс к Московской области"</t>
  </si>
  <si>
    <t>0640000000</t>
  </si>
  <si>
    <t xml:space="preserve">       Подпрограмма "Снижение рисков и смягчение последствий чрезвычайных ситуаций природного и техногенного характера на территории  городского округа Зарайск Московской области"                    </t>
  </si>
  <si>
    <t xml:space="preserve">       Подпрограмма "Развитие и совершенствование систем оповещения и информирования населения  городского округа Зарайск Московской области"                    </t>
  </si>
  <si>
    <t>Подпрорамма "Обеспечение пожарной безопасности на территории городского округа  Зарайск Московской области"</t>
  </si>
  <si>
    <t xml:space="preserve">       Подпрограмма "Обеспечение мероприятий гражданской обороны на территории  городского округа Зарайск Московской области"                    </t>
  </si>
  <si>
    <t xml:space="preserve">       Муниципальная программа " Содержание и развитие инженерной инфраструктуры и энергоэффективности городского округа  Зарайск Московской области  на 2018-2022г.г."                    </t>
  </si>
  <si>
    <t>1050000000</t>
  </si>
  <si>
    <t xml:space="preserve">       Организация уличного освещения</t>
  </si>
  <si>
    <t xml:space="preserve">       Основное мероприятие "Развитие механизмов государственной поддержки субъектов малого и среднего предпринимательства (частичная компенсация затрат на модернизацию, ведение социального предпринимательства идр.)              </t>
  </si>
  <si>
    <t>1120300000</t>
  </si>
  <si>
    <t>1120300240</t>
  </si>
  <si>
    <t xml:space="preserve">       Подпрограмма " Финансовое оздоровление "                   </t>
  </si>
  <si>
    <t>1310300000</t>
  </si>
  <si>
    <t>1310301000</t>
  </si>
  <si>
    <t xml:space="preserve">       Выполнение кадастровых работ в целях постановки на кадастровый учет объектов недвижимого имущества, находящегося в муниципальной собственности                    </t>
  </si>
  <si>
    <t>1320100850</t>
  </si>
  <si>
    <t>1320100880</t>
  </si>
  <si>
    <t>1320200000</t>
  </si>
  <si>
    <t>1320200860</t>
  </si>
  <si>
    <t>1320300840</t>
  </si>
  <si>
    <t>1330100000</t>
  </si>
  <si>
    <t>1330160690</t>
  </si>
  <si>
    <t>1340000000</t>
  </si>
  <si>
    <t>1340100000</t>
  </si>
  <si>
    <t>1340100110</t>
  </si>
  <si>
    <t>1340100590</t>
  </si>
  <si>
    <t>1340100780</t>
  </si>
  <si>
    <t>1340101500</t>
  </si>
  <si>
    <t>1340160700</t>
  </si>
  <si>
    <t>1340160830</t>
  </si>
  <si>
    <t>1400000000</t>
  </si>
  <si>
    <t>1410000000</t>
  </si>
  <si>
    <t>1410100000</t>
  </si>
  <si>
    <t>1420000000</t>
  </si>
  <si>
    <t>1420100000</t>
  </si>
  <si>
    <t>1420300000</t>
  </si>
  <si>
    <t>1430000000</t>
  </si>
  <si>
    <t>Подпрограмма "Комфортная городская среда"</t>
  </si>
  <si>
    <t>Подпрограмма "Благоустройство территории городского округа Зарайск Московской области"</t>
  </si>
  <si>
    <t>1520000000</t>
  </si>
  <si>
    <t>1530000000</t>
  </si>
  <si>
    <t>1600000000</t>
  </si>
  <si>
    <t>1610000000</t>
  </si>
  <si>
    <t>1610100000</t>
  </si>
  <si>
    <t>1610101080</t>
  </si>
  <si>
    <t>1610105010</t>
  </si>
  <si>
    <t>1610105020</t>
  </si>
  <si>
    <t>1610105030</t>
  </si>
  <si>
    <t>1610105040</t>
  </si>
  <si>
    <t>1610105050</t>
  </si>
  <si>
    <t xml:space="preserve">       Всего по муниципальным программам</t>
  </si>
  <si>
    <t>0810100000</t>
  </si>
  <si>
    <t xml:space="preserve">       Приобретение оборудования  для  муниципального центра обработки и хранения видеоданных                </t>
  </si>
  <si>
    <t>0810101780</t>
  </si>
  <si>
    <t>0810101790</t>
  </si>
  <si>
    <t xml:space="preserve">     Приведение помещения  муницпального центра обработки и хранения видеоданных  в соответствии с требованиями министретсва</t>
  </si>
  <si>
    <t xml:space="preserve">       Установка и обслуживание  систем видеонаблюдения в МКД, включая проектные работы</t>
  </si>
  <si>
    <t>Мероприятия по организации канала передачи данных с камер видеонаблюдения в МЦВД, дежурную часть ОМВД России по Зарайскому району, МКУ ЕДДС ГОЗ</t>
  </si>
  <si>
    <t>0810101800</t>
  </si>
  <si>
    <t>0810400000</t>
  </si>
  <si>
    <t xml:space="preserve">       Мероприятия, напарвленные на профилактику  терроризма и экстремизма                </t>
  </si>
  <si>
    <t>0810402020</t>
  </si>
  <si>
    <t>Основное мероприятие "Профилактика наркомании и токсикомании"</t>
  </si>
  <si>
    <t>Создание и плановая замена материального запаса средств для проведения аварийных работ</t>
  </si>
  <si>
    <t>0820200000</t>
  </si>
  <si>
    <t>0820300000</t>
  </si>
  <si>
    <t>0840100000</t>
  </si>
  <si>
    <t>Обеспечение пожарной безопасности населения</t>
  </si>
  <si>
    <t>0840102000</t>
  </si>
  <si>
    <t>0850100600</t>
  </si>
  <si>
    <t>Капитальный, текущий  ремонт учрежденйи, организаций , объектов</t>
  </si>
  <si>
    <t xml:space="preserve">       Подпрограмма "Развитие потребительского рынка и услуг"                    </t>
  </si>
  <si>
    <t>1340151180</t>
  </si>
  <si>
    <t xml:space="preserve">     Осуществление государственных полномочий по  первичному  воинскому  учету на территориях, где отсутствуют военные комиссариаты</t>
  </si>
  <si>
    <t>0310300000</t>
  </si>
  <si>
    <t>032050000</t>
  </si>
  <si>
    <t>0320500600</t>
  </si>
  <si>
    <t xml:space="preserve">      Субсидии бюджетным учреждениям</t>
  </si>
  <si>
    <t>350</t>
  </si>
  <si>
    <t>0640100000</t>
  </si>
  <si>
    <t xml:space="preserve">       Премии и гранты</t>
  </si>
  <si>
    <t xml:space="preserve">      Премии и гранты</t>
  </si>
  <si>
    <t>1130500000</t>
  </si>
  <si>
    <t>1130502050</t>
  </si>
  <si>
    <t>1130502060</t>
  </si>
  <si>
    <t>1130400000</t>
  </si>
  <si>
    <t>Основное мероприятие "Создание и функционирование на территории городского округа Зарайск МКУ в сфере погребения и похоронного дела по принципу: 1 городской округ- 1 МКУ"</t>
  </si>
  <si>
    <t>1130400590</t>
  </si>
  <si>
    <t xml:space="preserve">      Обеспечение деятельности  МКУ "Ритуал"</t>
  </si>
  <si>
    <t>1510100000</t>
  </si>
  <si>
    <t>1050100000</t>
  </si>
  <si>
    <t>1050100960</t>
  </si>
  <si>
    <t xml:space="preserve">       Основное мероприятие "Продвижение инвестиционного потенциала городского округа Зарайск  Московской области"                    </t>
  </si>
  <si>
    <t>0930100000</t>
  </si>
  <si>
    <t xml:space="preserve">       Основное мероприятие "Оказание государственной поддержки по обеспечению жильем отдельных категорий граждан, установленных ФЗ от 12 января 1995 года №5-ФЗ "О ветеранах", в соотвествии  с Указом Президента РФ от  7 мая  2008 года №714-ФЗ "Об обеспечении жильем ветеранов Великой Отечественной войны 1941-1945г.г."                 </t>
  </si>
  <si>
    <t xml:space="preserve">     Обеспечение   жильем отдельных  категорий граждан, установленных ФЗ от 12 января 1995 года №5-ФЗ "О ветеранах", в соотвествии  с Указом Президента РФ от  7 мая  2008 года №714-ФЗ "Об обеспечении жильем ветеранов Великой Отечественной войны 1941-1945г.г."                 </t>
  </si>
  <si>
    <t>0930151340</t>
  </si>
  <si>
    <t xml:space="preserve"> </t>
  </si>
  <si>
    <t>17 0 00 00000</t>
  </si>
  <si>
    <t>17 6 00 00000</t>
  </si>
  <si>
    <t>Подпрограмма "Обеспечивающая подпрограмма"</t>
  </si>
  <si>
    <t>Основное мероприятие "Оказание муниципальной услуги по обеспечению обслуживания наеления услугами туриндустрии"</t>
  </si>
  <si>
    <t>17 6 01 00000</t>
  </si>
  <si>
    <t>17 6 0 100590</t>
  </si>
  <si>
    <t>17 2 00 00000</t>
  </si>
  <si>
    <t>Основное мерпориятие "Организация взаимодействия с внешними туристскими организациями"</t>
  </si>
  <si>
    <t>17 2 03 00000</t>
  </si>
  <si>
    <t>Мероприятия в области гостеприимства и туризма</t>
  </si>
  <si>
    <t>17 2 03 02760</t>
  </si>
  <si>
    <t>Подпрограмма "Содействие развитию событийного туризма"</t>
  </si>
  <si>
    <t>17 4 00 00000</t>
  </si>
  <si>
    <t>Основное мерпориятие "Участие в разработке концепций, организации и проведении событийных мероприятий"</t>
  </si>
  <si>
    <t>17 4 01 00000</t>
  </si>
  <si>
    <t>17 4 01 02760</t>
  </si>
  <si>
    <t>Основное мероприятие "Реализация проекта "Достоевский 2021"</t>
  </si>
  <si>
    <t>17 4 0 2 00000</t>
  </si>
  <si>
    <t>Реализация проекта "Достоевский 2021"</t>
  </si>
  <si>
    <t>17 4 02 02780</t>
  </si>
  <si>
    <t xml:space="preserve">       Субсидии   автономным учреждениям                    </t>
  </si>
  <si>
    <t>0820200150</t>
  </si>
  <si>
    <t xml:space="preserve">    Мероприятия, связанные с предотвращением ЧС и ликвидацией последствий стихийных бедствий</t>
  </si>
  <si>
    <t xml:space="preserve">       Основное мероприятие " Совершенствование механизма реагирования  экстренных операвтиных служб на обращения населения городского округа Зарайск Московской области  по единому номеру 112"              </t>
  </si>
  <si>
    <t xml:space="preserve">       Основное мероприятие "Организация оповещения и информирования органов управления и диспетчерских служб ПОО,АСС и НАСФ, расположенных на территории городского округа Зарайск Московской области"</t>
  </si>
  <si>
    <t>0950160220</t>
  </si>
  <si>
    <t>09501S0220</t>
  </si>
  <si>
    <t>Подпрограмма "Комплексное освоение  земельных участков в целях жилищного строительства и развитие застроенных территорий"</t>
  </si>
  <si>
    <t>096000000</t>
  </si>
  <si>
    <t>0970109602</t>
  </si>
  <si>
    <t xml:space="preserve">В С Е Г О   Р А С Х О Д О В </t>
  </si>
  <si>
    <t>240</t>
  </si>
  <si>
    <t xml:space="preserve">       Иные закупки товаров, работ и услуг для обеспечения государственных (муниципальных) нужд                    </t>
  </si>
  <si>
    <t>200</t>
  </si>
  <si>
    <t xml:space="preserve">       Закупка товаров, работ и услуг для государственных (муниципальных) нужд                    </t>
  </si>
  <si>
    <t xml:space="preserve">       Проектирование и строительство объектов муниципальной собственности                    </t>
  </si>
  <si>
    <t>9900000000</t>
  </si>
  <si>
    <t xml:space="preserve">       Непрограммные расходы бюджета                    </t>
  </si>
  <si>
    <t>9900000100</t>
  </si>
  <si>
    <t>850</t>
  </si>
  <si>
    <t xml:space="preserve">       Уплата налогов, сборов и иных платежей                    </t>
  </si>
  <si>
    <t>800</t>
  </si>
  <si>
    <t xml:space="preserve">       Иные бюджетные ассигнования                    </t>
  </si>
  <si>
    <t xml:space="preserve">       Взносы муниципального района в общественные организации, фонды, ассоциации                    </t>
  </si>
  <si>
    <t>9500000030</t>
  </si>
  <si>
    <t>120</t>
  </si>
  <si>
    <t xml:space="preserve">       Расходы на выплаты персоналу государственных (муниципальных) органов                    </t>
  </si>
  <si>
    <t>100</t>
  </si>
  <si>
    <t xml:space="preserve">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                   </t>
  </si>
  <si>
    <t>9500000000</t>
  </si>
  <si>
    <t xml:space="preserve">       Руководство и управление в сфере установленных функций органов государственной власти субъектов РФ и органов местного самоуправления                    </t>
  </si>
  <si>
    <t>9500004000</t>
  </si>
  <si>
    <t xml:space="preserve">       Центральный аппарат                    </t>
  </si>
  <si>
    <t>9500000050</t>
  </si>
  <si>
    <t xml:space="preserve">       Расходы на содержание контрольно-счетной палаты                    </t>
  </si>
  <si>
    <t xml:space="preserve">       Информирование населения о деятельности ОМС посредством социальной рекламы на баннерах конструкций наружной рекламы                    </t>
  </si>
  <si>
    <t xml:space="preserve">       Изготовление и распространение полиграфической продукции о социально-значимых вопросах в деятельности ОМС муниципального образования с целью формирования положительного образа муниципального образования как социально-ориентированного, комфортного для жизни и ведения предпринимательской деятельности                    </t>
  </si>
  <si>
    <t xml:space="preserve">       Оплата информационных услуг по информированию населения о деятельности ОМС муниципального образования путем размещения материалов в электронных СМИ, распространяемых в сети "Интернет" (сетевых изданиях. Ведение информационных ресурсов и баз данных муниципального образования (техническая поддержка сайта)                    </t>
  </si>
  <si>
    <t xml:space="preserve">       Оплата информационных услуг по освещению деятельности ОМС муниципального образования путем изготовления и распространения (вещания) на территории муниципального образования радиопрограмм                    </t>
  </si>
  <si>
    <t xml:space="preserve">       Оплата информационных услуг по освещению деятельности ОМС муниципального образования района путем изготовления и распространения (вещания) на территории муниципального образования телевизионных передач                    </t>
  </si>
  <si>
    <t xml:space="preserve">       Оплата информационных услуг по освещению деятельности ОМС муниципального образования путем опубликования нормативно-правовых актов и освещение деятельности ОМС в печатных СМИ, выходящих на территории муниципального образования                    </t>
  </si>
  <si>
    <t xml:space="preserve">       Взаимодействие ОМС с печатными СМИ в области подписки, доставки и распространения тиражей печатных изданий с целью обеспечения периодическими печатными изданиями отдельных категорий граждан                    </t>
  </si>
  <si>
    <t xml:space="preserve">       Основное мероприятие "Информирование населения муниципального образования Московской области об основных событиях социально-экономического развития, общественно-политической жизни, о деятельности ОМСУ муниципального образования Московской области"                    </t>
  </si>
  <si>
    <t>1510000000</t>
  </si>
  <si>
    <t>1500000000</t>
  </si>
  <si>
    <t>400</t>
  </si>
  <si>
    <t xml:space="preserve">       Капитальные вложения в объекты государственной (муниципальной) собственности                    </t>
  </si>
  <si>
    <t>1330000000</t>
  </si>
  <si>
    <t xml:space="preserve">       Подпрограмма "Безопасность дорожного движения"                    </t>
  </si>
  <si>
    <t>1320100000</t>
  </si>
  <si>
    <t>1320000000</t>
  </si>
  <si>
    <t xml:space="preserve">       Подпрограмма "Дорожное хозяйство"                    </t>
  </si>
  <si>
    <t>1310000000</t>
  </si>
  <si>
    <t xml:space="preserve">       Подпрограмма "Пассажирский транспорт общего пользования"                    </t>
  </si>
  <si>
    <t>1300000000</t>
  </si>
  <si>
    <t xml:space="preserve">       Осуществление государственных полномочий в соответствии с Законом Московской области №191/2015-ОЗ "О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 в области земельных отношений"                    </t>
  </si>
  <si>
    <t xml:space="preserve">       Осуществление государственных полномочий в соответствии с Законом Московской области № 107/2014-ОЗ "О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области"                    </t>
  </si>
  <si>
    <t xml:space="preserve">       Мероприятия в рамках решения общегосударственных вопросов                    </t>
  </si>
  <si>
    <t>320</t>
  </si>
  <si>
    <t xml:space="preserve">       Социальные выплаты гражданам, кроме публичных нормативных социальных выплат                    </t>
  </si>
  <si>
    <t>300</t>
  </si>
  <si>
    <t xml:space="preserve">       Социальное обеспечение и иные выплаты населению                    </t>
  </si>
  <si>
    <t xml:space="preserve">       Пенсии за выслугу лет лицам, замещавшим муниципальные должности и должности муниципальной службы в органах местного самоуправления                    </t>
  </si>
  <si>
    <t>110</t>
  </si>
  <si>
    <t xml:space="preserve">       Расходы на выплаты персоналу казенных учреждений                    </t>
  </si>
  <si>
    <t xml:space="preserve">       Расходы на обеспечение деятельности (оказание услуг) муниципальными учреждениями, организациями                    </t>
  </si>
  <si>
    <t xml:space="preserve">       Обеспечение деятельности органов местного самоуправления                    </t>
  </si>
  <si>
    <t xml:space="preserve">       Основное мероприятие "Обеспечение деятельности"                    </t>
  </si>
  <si>
    <t xml:space="preserve">       Подпрограмма "Обеспечивающая подпрограмма"                    </t>
  </si>
  <si>
    <t>610</t>
  </si>
  <si>
    <t xml:space="preserve">       Субсидии бюджетным учреждениям                    </t>
  </si>
  <si>
    <t>600</t>
  </si>
  <si>
    <t xml:space="preserve">       Предоставление субсидий бюджетным, автономным учреждениям и иным некоммерческим организациям                    </t>
  </si>
  <si>
    <t>620</t>
  </si>
  <si>
    <t>Основное мероприятие "Реализация федеральных государственных образовательных стандартов общего образования, в том числе  мероприятий по нормативному, правовому и методическому сопровождению, обновлению содержания и технологий образования"</t>
  </si>
  <si>
    <t>Софинансирование субсидии из областного бюджета на  закупку оборудования  для общеобразовательных организаций - победителей областного конкурса на присвоение статуса Региональной инновационной площадки Московской области</t>
  </si>
  <si>
    <t>Основное мероприятие  Е1"Реализация федерального проекта  "Современная школа"  национального проекта "Образование"</t>
  </si>
  <si>
    <t>Основное мероприятие  "Капитальный ремонт имущества муниципальных общеобразовательных организаций"</t>
  </si>
  <si>
    <t>03 2 02 S2310</t>
  </si>
  <si>
    <t>3290</t>
  </si>
  <si>
    <t xml:space="preserve">       Улучшение жилищных условий граждан, проживающих в сельской местности, в том числе молодых семей и молодых специалистов                    </t>
  </si>
  <si>
    <t>122E400000</t>
  </si>
  <si>
    <t xml:space="preserve">       Основное мероприятие E4 Федеральный проект "Цифровая образовательная среда"</t>
  </si>
  <si>
    <t>122E452100</t>
  </si>
  <si>
    <t>122E4S2770</t>
  </si>
  <si>
    <t>122E4S2780</t>
  </si>
  <si>
    <t>6279</t>
  </si>
  <si>
    <t>Обеспечение современными аппаратно-программными комплексами со средствами криптографической защиты  информации  муниципальных  организаций дополнительного образования  в Московской области</t>
  </si>
  <si>
    <t>09201R0820</t>
  </si>
  <si>
    <t>Предосталение жилых помещений детям-сиротам и детям, оставшимся без попечения родителей, лицам из  числа детей-сирот и детей, оставшихся без попечения родителей, по договорам найма специализированных жилых помещений</t>
  </si>
  <si>
    <t>06201L5670</t>
  </si>
  <si>
    <t>0330101590</t>
  </si>
  <si>
    <t xml:space="preserve">Обеспечение  функционирования модели персонифицированного финансирования дополнительного образования детей </t>
  </si>
  <si>
    <t>033E200000</t>
  </si>
  <si>
    <t xml:space="preserve">600 </t>
  </si>
  <si>
    <t>Закупка  оборудования  для   организаций  дополнительного образования муниципальных образований Московской области  -   победителей областного конкурса на присвоение статуса Региональной инновационной площадки Московской области</t>
  </si>
  <si>
    <t>033E201590</t>
  </si>
  <si>
    <t xml:space="preserve">    Проведение  капитального  ремонта муниципальных дошкольных образовательных организаций в Московской области</t>
  </si>
  <si>
    <t>0310101300</t>
  </si>
  <si>
    <t xml:space="preserve">     Разработка проектно-сметной документации</t>
  </si>
  <si>
    <t xml:space="preserve">       Приобретение  автобусов для доставки обучающихся в общеобразовательные организации, расположенные в сельских населенных пунктах                    </t>
  </si>
  <si>
    <t xml:space="preserve">      Обеспечение  подвоза учащихся к месту обучения в муниципальные общеобразовательные организации, расположенные в сельских населенных пунктах                    </t>
  </si>
  <si>
    <t>03 2 03 00610</t>
  </si>
  <si>
    <t>0320301700</t>
  </si>
  <si>
    <t>03 2 Е1 S2310</t>
  </si>
  <si>
    <t xml:space="preserve">    Закупка  оборудования  для дошкольных образовательных организаций-   победителей областного конкурса на присвоение статуса Региональной инновационной площадки Московской области</t>
  </si>
  <si>
    <t xml:space="preserve">    Закупка  оборудования  для    общеобразовательных организаций  -   победителей областного конкурса на присвоение статуса Региональной инновационной площадки Московской области</t>
  </si>
  <si>
    <t xml:space="preserve">    Мероприятия  по созданию  в дошкольных образовательных, общеобразовательных организациях, организациях дополнительного образования детей ( в том числе в организациях, осуществляющих  образовательную деятельность  по адаптивным основным общеобразовательным программам) условий  для получения детьми-инвалидами качественного образования </t>
  </si>
  <si>
    <t xml:space="preserve">       Мероприятия по ремонту детских оздоровительных лагерей, находящихся в собственности муниципального образования                    </t>
  </si>
  <si>
    <t xml:space="preserve">      Мероприятия по организации отдыха детей  в каникулярное время                    </t>
  </si>
  <si>
    <t>Основное мероприятие"   Обеспечение  эпизоотического благополучия на территории городского округа Зарайск  от заноса и распространения заразных, в том числе особо опасных, болезней животных, включая африканскую чуму свиней (далее- АЧС)"</t>
  </si>
  <si>
    <t>071G200000</t>
  </si>
  <si>
    <t>Основное мероприятие  G2 "Федеральный проект "Комплексная система обращения с твердыми коммунальными отходами"</t>
  </si>
  <si>
    <t>071G264570</t>
  </si>
  <si>
    <t>Проектирование и строительство  мощностей по обработке твердых коммунальных отходов  и мощностей  по утилизации отходов  и фракций после обработки  твердых коммунальных отходов</t>
  </si>
  <si>
    <t>Капитальный  ремонт гидротехнических сооружений, находящихся в муниципальной собственности, в том числе разработка проектно-сметной документации</t>
  </si>
  <si>
    <t>0920160820</t>
  </si>
  <si>
    <t xml:space="preserve">      Улучшение  жилищных условий семей, имеющих семь и более детей                    </t>
  </si>
  <si>
    <t xml:space="preserve">    Компенсация  оплаты основного долга  по ипотечному жилищному кредиту</t>
  </si>
  <si>
    <t xml:space="preserve">       Обеспечение  мероприятий по переселению граждан из аварийного жилищного фонда                    </t>
  </si>
  <si>
    <t xml:space="preserve">      Мероприятия в области коммунального хозяйства</t>
  </si>
  <si>
    <t xml:space="preserve">       Частичная  компенсация транспортных расходов организаций и индивидуальных предпринимателей по доставке товаров в сельские населенные пункты                    </t>
  </si>
  <si>
    <t xml:space="preserve">   Предоставление  доступа к электронным сервисам цифровой инфраструктуры в сфере  жилищно-коммунального хозяйства</t>
  </si>
  <si>
    <t xml:space="preserve">    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</si>
  <si>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 xml:space="preserve">       Оснащение планшетными компьютерами общеобразовательных организаций в Московской области</t>
  </si>
  <si>
    <t xml:space="preserve">      Оснащение мультимедийными проекторами и экранами для мультимедийных проекторов общеобразовательных организаций в Московской области</t>
  </si>
  <si>
    <t xml:space="preserve">     Капитальный  ремонт  и ремонт  автомобильных дорог общего пользования местного значения </t>
  </si>
  <si>
    <t xml:space="preserve">      Инвентаризация дорог общего пользования, оформление папортов на дороги</t>
  </si>
  <si>
    <t xml:space="preserve">      Благоустройство   дворовых территорий</t>
  </si>
  <si>
    <t xml:space="preserve">      Приобретение  техники для нужд благоустройства</t>
  </si>
  <si>
    <t xml:space="preserve">      Реализация  проектов создания комфортной городской среды в малых городах и исторических поселениях- победителях Всероссийского конкурса лучших проектов создания комфортной городской среды</t>
  </si>
  <si>
    <t xml:space="preserve">      Благоустройство   общественных территорий</t>
  </si>
  <si>
    <t>15 1 F2 S1600</t>
  </si>
  <si>
    <t>15 1 F2 S1580</t>
  </si>
  <si>
    <t xml:space="preserve">      Обустройство и установка  детских игровых площадок  на территории  муниципальных образований Московской области</t>
  </si>
  <si>
    <t xml:space="preserve">       Погашение кредиторской задолженности за выполненные работы по благоустройству  дворовых территорий  в 2018 году</t>
  </si>
  <si>
    <t xml:space="preserve">      Исполнение судебных решений по исполнительным листам</t>
  </si>
  <si>
    <t xml:space="preserve">      Прочие расходы бюджета муниципального образования</t>
  </si>
  <si>
    <t xml:space="preserve">       Проведение капитального ремонта  и (или) оснащение оборудовванием муниципальных дошкольных  образовательных организаций в Московской области</t>
  </si>
  <si>
    <t>15 1 F2 S1360</t>
  </si>
  <si>
    <t>Приобретение коммунальной техники</t>
  </si>
  <si>
    <t>15 1 F2 S2740</t>
  </si>
  <si>
    <t xml:space="preserve">  Ремонт дворовых территорий</t>
  </si>
  <si>
    <t>15 1 F2 S1350</t>
  </si>
  <si>
    <t xml:space="preserve">   Комплексное благоустройство территорий муниципальных образований Московской области</t>
  </si>
  <si>
    <t xml:space="preserve">                                                                                                                                 </t>
  </si>
  <si>
    <t>0310101310</t>
  </si>
  <si>
    <t>Техническое обследование учреждений, организаций в целях дальнейшего проведения капитального , текущего ремонта учреждений, органзаций</t>
  </si>
  <si>
    <t>15 1 03 02040</t>
  </si>
  <si>
    <t>Организация и проведение мероприятий по благоустройству территории</t>
  </si>
  <si>
    <t>Иные межбюджетные трансферты в форме дотации на погашение задолженности за теплоэнергоносители</t>
  </si>
  <si>
    <t>1030265010</t>
  </si>
  <si>
    <t>Обеспечение деятельности МКУ "ЕДДС г.о. Зарайск Московской области. Развертывание системы обеспечения вызова экстренных оперативных служб по единому номеру 112"</t>
  </si>
  <si>
    <t>Основное мероприятие "Обеспечение безопасности    гидротехнических сооружений на территории городского округа Зарайск"</t>
  </si>
  <si>
    <t>1030200990</t>
  </si>
  <si>
    <t>Прочие мероприятия в рамках поддержки коммунального хозяйства</t>
  </si>
  <si>
    <t xml:space="preserve">       Приобретение  компьютерного  оборудования с установленным общесистеммным программным обеспечением  и организационной техники ,   поддержание его работоспособности          </t>
  </si>
  <si>
    <t xml:space="preserve">Разработка архитектурно-планировочных концепций (  в том числе  рабочей документации )   благоустройства  общественных территорий </t>
  </si>
  <si>
    <t>Капитальный ремонт и ремонт    дорог  общего пользования,  дворовых территорий МКД,  проездов к дворовым территориям, пешеходных дорожек, тротуаров, парковок , в том числе замена и установка остановочных павильонов</t>
  </si>
  <si>
    <t>Приобретение оборудования и мебели</t>
  </si>
  <si>
    <t xml:space="preserve">       Основное мероприятие "Строительство и реконструкция,   ремонт учреждений дополнительного образования"                    </t>
  </si>
  <si>
    <t>Основное мерпориятие E2" Федеральный проект "Успех каждого ребенка" национального проекта  "Образование"</t>
  </si>
  <si>
    <t xml:space="preserve">       Подпрограмма "Развитие системы отдыха и оздоровления детей  в  гоодском округе Зарайск "                    </t>
  </si>
  <si>
    <t xml:space="preserve">      Обеспечение  функционирования модели персонифицированного финансирования дополнительного образования детей </t>
  </si>
  <si>
    <t xml:space="preserve">   Федеральный  проект  А1 "Культурная среда" национального проекта "Культура"</t>
  </si>
  <si>
    <t>02201R5190</t>
  </si>
  <si>
    <t>Поддержка отрасли культура ( государственная поддержка лучших работников сельских учреждений культуры)</t>
  </si>
  <si>
    <t>0320162460</t>
  </si>
  <si>
    <t>Проведение капитального ремонта и (или) оснащение оборудованием муниципальных дошкольных образовательных организаций в Московской области</t>
  </si>
  <si>
    <t>0320200760</t>
  </si>
  <si>
    <t>Оснащение образовательных учреждений, организаций спортивным инвентарем и оборудованием</t>
  </si>
  <si>
    <t>03 2 04 S2310</t>
  </si>
  <si>
    <t>0</t>
  </si>
  <si>
    <t>033E2S2480</t>
  </si>
  <si>
    <t>0960200000</t>
  </si>
  <si>
    <t>0960200400</t>
  </si>
  <si>
    <t>Основное мероприятие "Создание условий для развития рынка доступного жилья, развитие жилищного строительства"</t>
  </si>
  <si>
    <t>Проведение кадастровых работ</t>
  </si>
  <si>
    <t>1130402110</t>
  </si>
  <si>
    <t xml:space="preserve">   Оказание  гарантированного перечня услуг по погребению</t>
  </si>
  <si>
    <t>15 1 01 02150</t>
  </si>
  <si>
    <t xml:space="preserve">   Благоустройство   общественных    территорий</t>
  </si>
  <si>
    <t>15 1 F2 53110</t>
  </si>
  <si>
    <t>9900051200</t>
  </si>
  <si>
    <t>Непрограммные расходы бюджета. Составление (изменение) списков кандидатов в присяжные заседатели федеральных судов общей юрисдикции</t>
  </si>
  <si>
    <t>1986</t>
  </si>
  <si>
    <t>02 4 A1S0080</t>
  </si>
  <si>
    <t>02 4 A1 00000</t>
  </si>
  <si>
    <t>0430100600</t>
  </si>
  <si>
    <t>1510102030</t>
  </si>
  <si>
    <t>Организация уличного освещения</t>
  </si>
  <si>
    <t>1610205100</t>
  </si>
  <si>
    <t xml:space="preserve">Оформления наружного  светового  пространства муниципального образования о праздничных и памятных датах  </t>
  </si>
  <si>
    <t>0320260680</t>
  </si>
  <si>
    <t xml:space="preserve">    Софинансирование расходов  на организацию транспортного обслуживания населения по муниципальным маршрутам регулярныз перевозок по регулируемым тарифам</t>
  </si>
  <si>
    <t>Приложение № 5</t>
  </si>
  <si>
    <t xml:space="preserve">     Проектирование ,  строительство (реконструкция)  автомобильных дорог общего пользования и объектов дорожного хозяйства местного значения  за счет средств дорожного фонда</t>
  </si>
  <si>
    <t xml:space="preserve">       Транспортировка с мест обнаружения или происшествия умерших в морг для производства судебно-медицинской экспертизы  и до мест захоронения                 </t>
  </si>
  <si>
    <t xml:space="preserve">    Ремонт   подъездов в   многоквартирных домах</t>
  </si>
  <si>
    <t xml:space="preserve">     Устройство  и капитальный  ремонт  электросетевого хозяйства, систем наружного освещения в рамках  реализации приоритетного проекта "Светлый город"</t>
  </si>
  <si>
    <t>15 1 01 S1670</t>
  </si>
  <si>
    <t xml:space="preserve">     Устройство контейнерных площадок</t>
  </si>
  <si>
    <t>Устройство и капитальный  ремонт  электросетевого хозяйства, систем наружного и архитектурно-художественного освещения</t>
  </si>
  <si>
    <t xml:space="preserve"> к решению Совета депутатов  городского округа Зарайск   Московской области   №45/1 от  26  сентября   2019 года  "О внесении изменений в решение Совета депутатов городского округа Зарайск  Московской области  № 33/1  от 13.12.2018г. "О бюджете  городского округа Зарайск Московской области на 2019 год и плановый период 2020 и 2021 годов"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</si>
</sst>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8"/>
      <color indexed="8"/>
      <name val="Arial"/>
      <charset val="1"/>
    </font>
    <font>
      <sz val="8"/>
      <color indexed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i/>
      <sz val="10"/>
      <name val="Times New Roman"/>
      <family val="1"/>
      <charset val="204"/>
    </font>
    <font>
      <sz val="9"/>
      <color indexed="8"/>
      <name val="Arial"/>
      <family val="2"/>
      <charset val="204"/>
    </font>
    <font>
      <sz val="10"/>
      <color indexed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color indexed="60"/>
      <name val="Times New Roman"/>
      <family val="1"/>
      <charset val="204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indexed="6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14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6">
    <xf numFmtId="0" fontId="0" fillId="0" borderId="0" applyProtection="0"/>
    <xf numFmtId="49" fontId="1" fillId="0" borderId="0">
      <alignment horizontal="left" vertical="top" wrapText="1"/>
      <protection locked="0" hidden="1"/>
    </xf>
    <xf numFmtId="49" fontId="2" fillId="0" borderId="0">
      <alignment horizontal="right" vertical="top" wrapText="1"/>
      <protection locked="0" hidden="1"/>
    </xf>
    <xf numFmtId="0" fontId="1" fillId="0" borderId="0">
      <alignment horizontal="right" vertical="top" wrapText="1"/>
      <protection locked="0" hidden="1"/>
    </xf>
    <xf numFmtId="0" fontId="1" fillId="0" borderId="0">
      <alignment horizontal="left" wrapText="1"/>
      <protection locked="0" hidden="1"/>
    </xf>
    <xf numFmtId="49" fontId="3" fillId="0" borderId="0">
      <alignment horizontal="center" vertical="top" wrapText="1"/>
      <protection locked="0" hidden="1"/>
    </xf>
  </cellStyleXfs>
  <cellXfs count="227">
    <xf numFmtId="0" fontId="0" fillId="0" borderId="0" xfId="0"/>
    <xf numFmtId="0" fontId="1" fillId="0" borderId="1" xfId="0" applyNumberFormat="1" applyFont="1" applyFill="1" applyBorder="1" applyAlignment="1" applyProtection="1">
      <alignment horizontal="left" wrapText="1"/>
      <protection locked="0" hidden="1"/>
    </xf>
    <xf numFmtId="0" fontId="1" fillId="0" borderId="2" xfId="0" applyNumberFormat="1" applyFont="1" applyFill="1" applyBorder="1" applyAlignment="1" applyProtection="1">
      <alignment horizontal="left" wrapText="1"/>
      <protection locked="0" hidden="1"/>
    </xf>
    <xf numFmtId="0" fontId="1" fillId="0" borderId="2" xfId="0" applyNumberFormat="1" applyFont="1" applyFill="1" applyBorder="1" applyAlignment="1" applyProtection="1">
      <alignment horizontal="left" vertical="center" wrapText="1"/>
      <protection locked="0" hidden="1"/>
    </xf>
    <xf numFmtId="0" fontId="1" fillId="0" borderId="0" xfId="0" applyNumberFormat="1" applyFont="1" applyFill="1" applyBorder="1" applyAlignment="1" applyProtection="1">
      <alignment horizontal="left" wrapText="1"/>
      <protection locked="0" hidden="1"/>
    </xf>
    <xf numFmtId="49" fontId="6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7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8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8" fillId="0" borderId="3" xfId="0" applyNumberFormat="1" applyFont="1" applyFill="1" applyBorder="1" applyAlignment="1" applyProtection="1">
      <alignment horizontal="left" vertical="top" wrapText="1"/>
      <protection locked="0" hidden="1"/>
    </xf>
    <xf numFmtId="49" fontId="2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2" fillId="0" borderId="3" xfId="0" applyNumberFormat="1" applyFont="1" applyFill="1" applyBorder="1" applyAlignment="1" applyProtection="1">
      <alignment horizontal="left" vertical="top" wrapText="1"/>
      <protection locked="0" hidden="1"/>
    </xf>
    <xf numFmtId="49" fontId="4" fillId="0" borderId="3" xfId="0" applyNumberFormat="1" applyFont="1" applyFill="1" applyBorder="1" applyAlignment="1" applyProtection="1">
      <alignment horizontal="left" vertical="top" wrapText="1"/>
      <protection locked="0" hidden="1"/>
    </xf>
    <xf numFmtId="49" fontId="5" fillId="0" borderId="2" xfId="0" applyNumberFormat="1" applyFont="1" applyFill="1" applyBorder="1" applyAlignment="1" applyProtection="1">
      <alignment horizontal="right" wrapText="1"/>
      <protection locked="0" hidden="1"/>
    </xf>
    <xf numFmtId="49" fontId="10" fillId="0" borderId="3" xfId="0" applyNumberFormat="1" applyFont="1" applyFill="1" applyBorder="1" applyAlignment="1" applyProtection="1">
      <alignment horizontal="left" vertical="top" wrapText="1"/>
      <protection locked="0" hidden="1"/>
    </xf>
    <xf numFmtId="0" fontId="1" fillId="0" borderId="0" xfId="0" applyFont="1"/>
    <xf numFmtId="49" fontId="11" fillId="0" borderId="3" xfId="0" applyNumberFormat="1" applyFont="1" applyFill="1" applyBorder="1" applyAlignment="1" applyProtection="1">
      <alignment horizontal="left" vertical="top" wrapText="1"/>
      <protection locked="0" hidden="1"/>
    </xf>
    <xf numFmtId="0" fontId="11" fillId="0" borderId="3" xfId="0" applyNumberFormat="1" applyFont="1" applyFill="1" applyBorder="1" applyAlignment="1" applyProtection="1">
      <alignment horizontal="left" vertical="top" wrapText="1"/>
      <protection locked="0" hidden="1"/>
    </xf>
    <xf numFmtId="49" fontId="11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12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11" fillId="0" borderId="4" xfId="0" applyNumberFormat="1" applyFont="1" applyFill="1" applyBorder="1" applyAlignment="1" applyProtection="1">
      <alignment horizontal="left" vertical="top" wrapText="1" shrinkToFit="1"/>
      <protection locked="0" hidden="1"/>
    </xf>
    <xf numFmtId="0" fontId="11" fillId="0" borderId="0" xfId="0" applyFont="1" applyAlignment="1">
      <alignment wrapText="1"/>
    </xf>
    <xf numFmtId="49" fontId="10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11" fillId="0" borderId="4" xfId="0" applyNumberFormat="1" applyFont="1" applyFill="1" applyBorder="1" applyAlignment="1" applyProtection="1">
      <alignment horizontal="left" vertical="top" wrapText="1"/>
      <protection locked="0" hidden="1"/>
    </xf>
    <xf numFmtId="49" fontId="13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14" fillId="0" borderId="3" xfId="0" applyNumberFormat="1" applyFont="1" applyFill="1" applyBorder="1" applyAlignment="1" applyProtection="1">
      <alignment horizontal="left" vertical="top" wrapText="1"/>
      <protection locked="0" hidden="1"/>
    </xf>
    <xf numFmtId="49" fontId="14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15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10" fillId="0" borderId="3" xfId="0" applyNumberFormat="1" applyFont="1" applyFill="1" applyBorder="1" applyAlignment="1" applyProtection="1">
      <alignment horizontal="left" vertical="top" wrapText="1"/>
      <protection locked="0" hidden="1"/>
    </xf>
    <xf numFmtId="3" fontId="2" fillId="0" borderId="5" xfId="0" applyNumberFormat="1" applyFont="1" applyFill="1" applyBorder="1" applyAlignment="1" applyProtection="1">
      <alignment horizontal="right" vertical="center" wrapText="1"/>
      <protection locked="0" hidden="1"/>
    </xf>
    <xf numFmtId="3" fontId="10" fillId="0" borderId="5" xfId="0" applyNumberFormat="1" applyFont="1" applyFill="1" applyBorder="1" applyAlignment="1" applyProtection="1">
      <alignment horizontal="right" vertical="center" wrapText="1"/>
      <protection locked="0" hidden="1"/>
    </xf>
    <xf numFmtId="3" fontId="11" fillId="0" borderId="5" xfId="0" applyNumberFormat="1" applyFont="1" applyFill="1" applyBorder="1" applyAlignment="1" applyProtection="1">
      <alignment horizontal="right" vertical="center" wrapText="1"/>
      <protection locked="0" hidden="1"/>
    </xf>
    <xf numFmtId="3" fontId="8" fillId="0" borderId="6" xfId="0" applyNumberFormat="1" applyFont="1" applyFill="1" applyBorder="1" applyAlignment="1" applyProtection="1">
      <alignment horizontal="right" vertical="center" wrapText="1"/>
      <protection locked="0" hidden="1"/>
    </xf>
    <xf numFmtId="0" fontId="2" fillId="0" borderId="4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11" fillId="0" borderId="4" xfId="0" applyFont="1" applyBorder="1" applyAlignment="1">
      <alignment horizontal="right" vertical="center"/>
    </xf>
    <xf numFmtId="3" fontId="6" fillId="0" borderId="6" xfId="0" applyNumberFormat="1" applyFont="1" applyFill="1" applyBorder="1" applyAlignment="1" applyProtection="1">
      <alignment horizontal="right" vertical="center" wrapText="1"/>
      <protection locked="0" hidden="1"/>
    </xf>
    <xf numFmtId="3" fontId="10" fillId="0" borderId="6" xfId="0" applyNumberFormat="1" applyFont="1" applyFill="1" applyBorder="1" applyAlignment="1" applyProtection="1">
      <alignment horizontal="right" vertical="center" wrapText="1"/>
      <protection locked="0" hidden="1"/>
    </xf>
    <xf numFmtId="3" fontId="11" fillId="0" borderId="6" xfId="0" applyNumberFormat="1" applyFont="1" applyFill="1" applyBorder="1" applyAlignment="1" applyProtection="1">
      <alignment horizontal="right" vertical="center" wrapText="1"/>
      <protection locked="0" hidden="1"/>
    </xf>
    <xf numFmtId="3" fontId="4" fillId="0" borderId="6" xfId="0" applyNumberFormat="1" applyFont="1" applyFill="1" applyBorder="1" applyAlignment="1" applyProtection="1">
      <alignment horizontal="right" vertical="center" wrapText="1"/>
      <protection locked="0" hidden="1"/>
    </xf>
    <xf numFmtId="3" fontId="2" fillId="0" borderId="4" xfId="0" applyNumberFormat="1" applyFont="1" applyBorder="1" applyAlignment="1">
      <alignment horizontal="right" vertical="center"/>
    </xf>
    <xf numFmtId="49" fontId="9" fillId="0" borderId="4" xfId="0" applyNumberFormat="1" applyFont="1" applyFill="1" applyBorder="1" applyAlignment="1" applyProtection="1">
      <alignment horizontal="center" vertical="center" wrapText="1"/>
      <protection locked="0" hidden="1"/>
    </xf>
    <xf numFmtId="3" fontId="11" fillId="0" borderId="7" xfId="0" applyNumberFormat="1" applyFont="1" applyFill="1" applyBorder="1" applyAlignment="1" applyProtection="1">
      <alignment horizontal="right" vertical="center" wrapText="1"/>
      <protection locked="0" hidden="1"/>
    </xf>
    <xf numFmtId="3" fontId="11" fillId="0" borderId="8" xfId="0" applyNumberFormat="1" applyFont="1" applyFill="1" applyBorder="1" applyAlignment="1" applyProtection="1">
      <alignment horizontal="right" vertical="center" wrapText="1"/>
      <protection locked="0" hidden="1"/>
    </xf>
    <xf numFmtId="49" fontId="16" fillId="0" borderId="3" xfId="0" applyNumberFormat="1" applyFont="1" applyFill="1" applyBorder="1" applyAlignment="1" applyProtection="1">
      <alignment horizontal="left" vertical="top" wrapText="1"/>
      <protection locked="0" hidden="1"/>
    </xf>
    <xf numFmtId="3" fontId="11" fillId="2" borderId="6" xfId="0" applyNumberFormat="1" applyFont="1" applyFill="1" applyBorder="1" applyAlignment="1" applyProtection="1">
      <alignment horizontal="right" vertical="center" wrapText="1"/>
      <protection locked="0" hidden="1"/>
    </xf>
    <xf numFmtId="3" fontId="2" fillId="0" borderId="3" xfId="0" applyNumberFormat="1" applyFont="1" applyFill="1" applyBorder="1" applyAlignment="1" applyProtection="1">
      <alignment horizontal="right" vertical="center" wrapText="1"/>
      <protection locked="0" hidden="1"/>
    </xf>
    <xf numFmtId="0" fontId="17" fillId="0" borderId="0" xfId="0" applyFont="1"/>
    <xf numFmtId="49" fontId="2" fillId="0" borderId="5" xfId="0" applyNumberFormat="1" applyFont="1" applyFill="1" applyBorder="1" applyAlignment="1" applyProtection="1">
      <alignment horizontal="center" vertical="center" wrapText="1"/>
      <protection locked="0" hidden="1"/>
    </xf>
    <xf numFmtId="0" fontId="2" fillId="0" borderId="9" xfId="0" applyFont="1" applyBorder="1" applyAlignment="1">
      <alignment horizontal="right" vertical="center"/>
    </xf>
    <xf numFmtId="3" fontId="19" fillId="0" borderId="6" xfId="0" applyNumberFormat="1" applyFont="1" applyFill="1" applyBorder="1" applyAlignment="1" applyProtection="1">
      <alignment horizontal="right" vertical="center" wrapText="1"/>
      <protection locked="0" hidden="1"/>
    </xf>
    <xf numFmtId="0" fontId="19" fillId="0" borderId="4" xfId="0" applyFont="1" applyBorder="1" applyAlignment="1">
      <alignment horizontal="right" vertical="center"/>
    </xf>
    <xf numFmtId="3" fontId="18" fillId="0" borderId="10" xfId="0" applyNumberFormat="1" applyFont="1" applyFill="1" applyBorder="1" applyAlignment="1" applyProtection="1">
      <alignment horizontal="right" vertical="center" wrapText="1"/>
      <protection locked="0" hidden="1"/>
    </xf>
    <xf numFmtId="3" fontId="10" fillId="0" borderId="7" xfId="0" applyNumberFormat="1" applyFont="1" applyFill="1" applyBorder="1" applyAlignment="1" applyProtection="1">
      <alignment horizontal="right" vertical="center" wrapText="1"/>
      <protection locked="0" hidden="1"/>
    </xf>
    <xf numFmtId="3" fontId="11" fillId="0" borderId="11" xfId="0" applyNumberFormat="1" applyFont="1" applyFill="1" applyBorder="1" applyAlignment="1" applyProtection="1">
      <alignment horizontal="right" vertical="center" wrapText="1"/>
      <protection locked="0" hidden="1"/>
    </xf>
    <xf numFmtId="3" fontId="11" fillId="0" borderId="4" xfId="0" applyNumberFormat="1" applyFont="1" applyFill="1" applyBorder="1" applyAlignment="1" applyProtection="1">
      <alignment horizontal="right" vertical="center" wrapText="1"/>
      <protection locked="0" hidden="1"/>
    </xf>
    <xf numFmtId="3" fontId="11" fillId="0" borderId="3" xfId="0" applyNumberFormat="1" applyFont="1" applyFill="1" applyBorder="1" applyAlignment="1" applyProtection="1">
      <alignment horizontal="right" vertical="center" wrapText="1"/>
      <protection locked="0" hidden="1"/>
    </xf>
    <xf numFmtId="3" fontId="10" fillId="0" borderId="4" xfId="0" applyNumberFormat="1" applyFont="1" applyFill="1" applyBorder="1" applyAlignment="1" applyProtection="1">
      <alignment horizontal="right" vertical="center" wrapText="1"/>
      <protection locked="0" hidden="1"/>
    </xf>
    <xf numFmtId="49" fontId="11" fillId="0" borderId="12" xfId="0" applyNumberFormat="1" applyFont="1" applyFill="1" applyBorder="1" applyAlignment="1" applyProtection="1">
      <alignment horizontal="center" vertical="center" wrapText="1"/>
      <protection locked="0" hidden="1"/>
    </xf>
    <xf numFmtId="3" fontId="11" fillId="0" borderId="13" xfId="0" applyNumberFormat="1" applyFont="1" applyFill="1" applyBorder="1" applyAlignment="1" applyProtection="1">
      <alignment horizontal="right" vertical="center" wrapText="1"/>
      <protection locked="0" hidden="1"/>
    </xf>
    <xf numFmtId="49" fontId="11" fillId="0" borderId="5" xfId="0" applyNumberFormat="1" applyFont="1" applyFill="1" applyBorder="1" applyAlignment="1" applyProtection="1">
      <alignment horizontal="left" vertical="top" wrapText="1"/>
      <protection locked="0" hidden="1"/>
    </xf>
    <xf numFmtId="49" fontId="11" fillId="0" borderId="4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0" borderId="14" xfId="0" applyNumberFormat="1" applyFont="1" applyFill="1" applyBorder="1" applyAlignment="1" applyProtection="1">
      <alignment horizontal="center" vertical="center" wrapText="1"/>
      <protection locked="0" hidden="1"/>
    </xf>
    <xf numFmtId="0" fontId="12" fillId="0" borderId="14" xfId="0" applyNumberFormat="1" applyFont="1" applyFill="1" applyBorder="1" applyAlignment="1" applyProtection="1">
      <alignment horizontal="center" vertical="center" wrapText="1"/>
      <protection locked="0" hidden="1"/>
    </xf>
    <xf numFmtId="3" fontId="10" fillId="0" borderId="11" xfId="0" applyNumberFormat="1" applyFont="1" applyFill="1" applyBorder="1" applyAlignment="1" applyProtection="1">
      <alignment horizontal="right" vertical="center" wrapText="1"/>
      <protection locked="0" hidden="1"/>
    </xf>
    <xf numFmtId="3" fontId="10" fillId="0" borderId="13" xfId="0" applyNumberFormat="1" applyFont="1" applyFill="1" applyBorder="1" applyAlignment="1" applyProtection="1">
      <alignment horizontal="right" vertical="center" wrapText="1"/>
      <protection locked="0" hidden="1"/>
    </xf>
    <xf numFmtId="0" fontId="11" fillId="0" borderId="9" xfId="0" applyFont="1" applyBorder="1" applyAlignment="1">
      <alignment horizontal="right" vertical="center"/>
    </xf>
    <xf numFmtId="49" fontId="11" fillId="0" borderId="5" xfId="0" applyNumberFormat="1" applyFont="1" applyFill="1" applyBorder="1" applyAlignment="1" applyProtection="1">
      <alignment horizontal="center" vertical="center" wrapText="1"/>
      <protection locked="0" hidden="1"/>
    </xf>
    <xf numFmtId="3" fontId="20" fillId="0" borderId="4" xfId="0" applyNumberFormat="1" applyFont="1" applyFill="1" applyBorder="1" applyAlignment="1" applyProtection="1">
      <alignment horizontal="right" vertical="center" wrapText="1"/>
      <protection locked="0" hidden="1"/>
    </xf>
    <xf numFmtId="0" fontId="20" fillId="0" borderId="4" xfId="0" applyFont="1" applyBorder="1" applyAlignment="1">
      <alignment horizontal="right" vertical="center"/>
    </xf>
    <xf numFmtId="3" fontId="20" fillId="0" borderId="5" xfId="0" applyNumberFormat="1" applyFont="1" applyFill="1" applyBorder="1" applyAlignment="1" applyProtection="1">
      <alignment horizontal="right" vertical="center" wrapText="1"/>
      <protection locked="0" hidden="1"/>
    </xf>
    <xf numFmtId="3" fontId="20" fillId="0" borderId="6" xfId="0" applyNumberFormat="1" applyFont="1" applyFill="1" applyBorder="1" applyAlignment="1" applyProtection="1">
      <alignment horizontal="right" vertical="center" wrapText="1"/>
      <protection locked="0" hidden="1"/>
    </xf>
    <xf numFmtId="3" fontId="20" fillId="0" borderId="3" xfId="0" applyNumberFormat="1" applyFont="1" applyFill="1" applyBorder="1" applyAlignment="1" applyProtection="1">
      <alignment horizontal="right" vertical="center" wrapText="1"/>
      <protection locked="0" hidden="1"/>
    </xf>
    <xf numFmtId="3" fontId="20" fillId="0" borderId="15" xfId="0" applyNumberFormat="1" applyFont="1" applyFill="1" applyBorder="1" applyAlignment="1" applyProtection="1">
      <alignment horizontal="right" vertical="center" wrapText="1"/>
      <protection locked="0" hidden="1"/>
    </xf>
    <xf numFmtId="3" fontId="10" fillId="0" borderId="16" xfId="0" applyNumberFormat="1" applyFont="1" applyFill="1" applyBorder="1" applyAlignment="1" applyProtection="1">
      <alignment horizontal="right" vertical="center" wrapText="1"/>
      <protection locked="0" hidden="1"/>
    </xf>
    <xf numFmtId="3" fontId="11" fillId="0" borderId="4" xfId="0" applyNumberFormat="1" applyFont="1" applyBorder="1" applyAlignment="1">
      <alignment vertical="center"/>
    </xf>
    <xf numFmtId="0" fontId="21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3" fontId="10" fillId="0" borderId="8" xfId="0" applyNumberFormat="1" applyFont="1" applyFill="1" applyBorder="1" applyAlignment="1" applyProtection="1">
      <alignment horizontal="right" vertical="center" wrapText="1"/>
      <protection locked="0" hidden="1"/>
    </xf>
    <xf numFmtId="0" fontId="12" fillId="0" borderId="5" xfId="0" applyNumberFormat="1" applyFont="1" applyFill="1" applyBorder="1" applyAlignment="1" applyProtection="1">
      <alignment horizontal="center" vertical="center" wrapText="1"/>
      <protection locked="0" hidden="1"/>
    </xf>
    <xf numFmtId="49" fontId="22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3" fontId="2" fillId="0" borderId="17" xfId="0" applyNumberFormat="1" applyFont="1" applyFill="1" applyBorder="1" applyAlignment="1" applyProtection="1">
      <alignment horizontal="right" vertical="center" wrapText="1"/>
      <protection locked="0" hidden="1"/>
    </xf>
    <xf numFmtId="3" fontId="20" fillId="0" borderId="8" xfId="0" applyNumberFormat="1" applyFont="1" applyFill="1" applyBorder="1" applyAlignment="1" applyProtection="1">
      <alignment horizontal="right" vertical="center" wrapText="1"/>
      <protection locked="0" hidden="1"/>
    </xf>
    <xf numFmtId="3" fontId="10" fillId="0" borderId="18" xfId="0" applyNumberFormat="1" applyFont="1" applyFill="1" applyBorder="1" applyAlignment="1" applyProtection="1">
      <alignment horizontal="right" vertical="center" wrapText="1"/>
      <protection locked="0" hidden="1"/>
    </xf>
    <xf numFmtId="3" fontId="11" fillId="2" borderId="4" xfId="0" applyNumberFormat="1" applyFont="1" applyFill="1" applyBorder="1" applyAlignment="1" applyProtection="1">
      <alignment horizontal="right" vertical="center" wrapText="1"/>
      <protection locked="0" hidden="1"/>
    </xf>
    <xf numFmtId="49" fontId="11" fillId="2" borderId="0" xfId="0" applyNumberFormat="1" applyFont="1" applyFill="1" applyBorder="1" applyAlignment="1" applyProtection="1">
      <alignment horizontal="left" vertical="top" wrapText="1"/>
      <protection locked="0" hidden="1"/>
    </xf>
    <xf numFmtId="49" fontId="11" fillId="0" borderId="12" xfId="0" applyNumberFormat="1" applyFont="1" applyFill="1" applyBorder="1" applyAlignment="1" applyProtection="1">
      <alignment horizontal="left" vertical="top" wrapText="1"/>
      <protection locked="0" hidden="1"/>
    </xf>
    <xf numFmtId="49" fontId="10" fillId="0" borderId="14" xfId="0" applyNumberFormat="1" applyFont="1" applyFill="1" applyBorder="1" applyAlignment="1" applyProtection="1">
      <alignment horizontal="left" vertical="top" wrapText="1"/>
      <protection locked="0" hidden="1"/>
    </xf>
    <xf numFmtId="49" fontId="10" fillId="0" borderId="19" xfId="0" applyNumberFormat="1" applyFont="1" applyFill="1" applyBorder="1" applyAlignment="1" applyProtection="1">
      <alignment horizontal="center" vertical="center" wrapText="1"/>
      <protection locked="0" hidden="1"/>
    </xf>
    <xf numFmtId="0" fontId="10" fillId="0" borderId="16" xfId="0" applyFont="1" applyBorder="1" applyAlignment="1">
      <alignment horizontal="right" vertical="center"/>
    </xf>
    <xf numFmtId="0" fontId="10" fillId="0" borderId="4" xfId="0" applyFont="1" applyBorder="1" applyAlignment="1" applyProtection="1">
      <alignment horizontal="left" vertical="top" wrapText="1"/>
    </xf>
    <xf numFmtId="49" fontId="10" fillId="0" borderId="4" xfId="0" applyNumberFormat="1" applyFont="1" applyFill="1" applyBorder="1" applyAlignment="1" applyProtection="1">
      <alignment horizontal="center" vertical="center" wrapText="1"/>
      <protection locked="0" hidden="1"/>
    </xf>
    <xf numFmtId="3" fontId="10" fillId="0" borderId="4" xfId="0" applyNumberFormat="1" applyFont="1" applyFill="1" applyBorder="1" applyAlignment="1" applyProtection="1">
      <alignment vertical="center" wrapText="1"/>
      <protection locked="0" hidden="1"/>
    </xf>
    <xf numFmtId="0" fontId="10" fillId="0" borderId="4" xfId="0" applyFont="1" applyBorder="1" applyAlignment="1">
      <alignment horizontal="left" vertical="top" wrapText="1"/>
    </xf>
    <xf numFmtId="49" fontId="11" fillId="0" borderId="14" xfId="0" applyNumberFormat="1" applyFont="1" applyFill="1" applyBorder="1" applyAlignment="1" applyProtection="1">
      <alignment horizontal="left" vertical="top" wrapText="1"/>
      <protection locked="0" hidden="1"/>
    </xf>
    <xf numFmtId="49" fontId="11" fillId="0" borderId="14" xfId="0" applyNumberFormat="1" applyFont="1" applyFill="1" applyBorder="1" applyAlignment="1" applyProtection="1">
      <alignment horizontal="center" vertical="center" wrapText="1"/>
      <protection locked="0" hidden="1"/>
    </xf>
    <xf numFmtId="49" fontId="11" fillId="0" borderId="20" xfId="0" applyNumberFormat="1" applyFont="1" applyFill="1" applyBorder="1" applyAlignment="1" applyProtection="1">
      <alignment horizontal="center" vertical="center" wrapText="1"/>
      <protection locked="0" hidden="1"/>
    </xf>
    <xf numFmtId="0" fontId="10" fillId="0" borderId="0" xfId="0" applyFont="1" applyAlignment="1">
      <alignment horizontal="left" vertical="top" wrapText="1"/>
    </xf>
    <xf numFmtId="49" fontId="23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3" fontId="23" fillId="0" borderId="6" xfId="0" applyNumberFormat="1" applyFont="1" applyFill="1" applyBorder="1" applyAlignment="1" applyProtection="1">
      <alignment horizontal="right" vertical="center" wrapText="1"/>
      <protection locked="0" hidden="1"/>
    </xf>
    <xf numFmtId="49" fontId="11" fillId="0" borderId="4" xfId="0" applyNumberFormat="1" applyFont="1" applyFill="1" applyBorder="1" applyAlignment="1" applyProtection="1">
      <alignment horizontal="center" vertical="top" wrapText="1"/>
      <protection locked="0" hidden="1"/>
    </xf>
    <xf numFmtId="3" fontId="11" fillId="0" borderId="4" xfId="0" applyNumberFormat="1" applyFont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3" fontId="11" fillId="2" borderId="7" xfId="0" applyNumberFormat="1" applyFont="1" applyFill="1" applyBorder="1" applyAlignment="1" applyProtection="1">
      <alignment horizontal="right" vertical="center" wrapText="1"/>
      <protection locked="0" hidden="1"/>
    </xf>
    <xf numFmtId="3" fontId="11" fillId="2" borderId="4" xfId="0" applyNumberFormat="1" applyFont="1" applyFill="1" applyBorder="1" applyAlignment="1">
      <alignment horizontal="right" vertical="center"/>
    </xf>
    <xf numFmtId="3" fontId="10" fillId="2" borderId="6" xfId="0" applyNumberFormat="1" applyFont="1" applyFill="1" applyBorder="1" applyAlignment="1" applyProtection="1">
      <alignment horizontal="right" vertical="center" wrapText="1"/>
      <protection locked="0" hidden="1"/>
    </xf>
    <xf numFmtId="0" fontId="23" fillId="0" borderId="3" xfId="0" applyNumberFormat="1" applyFont="1" applyFill="1" applyBorder="1" applyAlignment="1" applyProtection="1">
      <alignment horizontal="left" vertical="top" wrapText="1"/>
      <protection locked="0" hidden="1"/>
    </xf>
    <xf numFmtId="0" fontId="12" fillId="0" borderId="3" xfId="0" applyNumberFormat="1" applyFont="1" applyFill="1" applyBorder="1" applyAlignment="1" applyProtection="1">
      <alignment horizontal="center" wrapText="1"/>
      <protection locked="0" hidden="1"/>
    </xf>
    <xf numFmtId="0" fontId="12" fillId="0" borderId="3" xfId="0" applyNumberFormat="1" applyFont="1" applyFill="1" applyBorder="1" applyAlignment="1" applyProtection="1">
      <alignment horizontal="left" wrapText="1"/>
      <protection locked="0" hidden="1"/>
    </xf>
    <xf numFmtId="3" fontId="24" fillId="0" borderId="6" xfId="0" applyNumberFormat="1" applyFont="1" applyFill="1" applyBorder="1" applyAlignment="1" applyProtection="1">
      <alignment horizontal="right" vertical="center" wrapText="1"/>
      <protection locked="0" hidden="1"/>
    </xf>
    <xf numFmtId="3" fontId="24" fillId="0" borderId="4" xfId="0" applyNumberFormat="1" applyFont="1" applyFill="1" applyBorder="1" applyAlignment="1" applyProtection="1">
      <alignment horizontal="right" vertical="center" wrapText="1"/>
      <protection locked="0" hidden="1"/>
    </xf>
    <xf numFmtId="3" fontId="11" fillId="0" borderId="21" xfId="0" applyNumberFormat="1" applyFont="1" applyFill="1" applyBorder="1" applyAlignment="1" applyProtection="1">
      <alignment horizontal="right" vertical="center" wrapText="1"/>
      <protection locked="0" hidden="1"/>
    </xf>
    <xf numFmtId="0" fontId="11" fillId="0" borderId="22" xfId="0" applyFont="1" applyBorder="1" applyAlignment="1">
      <alignment horizontal="right" vertical="center"/>
    </xf>
    <xf numFmtId="0" fontId="11" fillId="0" borderId="23" xfId="0" applyFont="1" applyBorder="1" applyAlignment="1">
      <alignment horizontal="right" vertical="center"/>
    </xf>
    <xf numFmtId="0" fontId="20" fillId="0" borderId="22" xfId="0" applyFont="1" applyBorder="1" applyAlignment="1">
      <alignment horizontal="right" vertical="center"/>
    </xf>
    <xf numFmtId="0" fontId="20" fillId="0" borderId="24" xfId="0" applyFont="1" applyBorder="1" applyAlignment="1">
      <alignment horizontal="right" vertical="center"/>
    </xf>
    <xf numFmtId="0" fontId="11" fillId="0" borderId="24" xfId="0" applyFont="1" applyBorder="1" applyAlignment="1">
      <alignment horizontal="right" vertical="center"/>
    </xf>
    <xf numFmtId="3" fontId="10" fillId="0" borderId="2" xfId="0" applyNumberFormat="1" applyFont="1" applyFill="1" applyBorder="1" applyAlignment="1" applyProtection="1">
      <alignment horizontal="right" vertical="center" wrapText="1"/>
      <protection locked="0" hidden="1"/>
    </xf>
    <xf numFmtId="3" fontId="10" fillId="0" borderId="21" xfId="0" applyNumberFormat="1" applyFont="1" applyFill="1" applyBorder="1" applyAlignment="1" applyProtection="1">
      <alignment horizontal="right" vertical="center" wrapText="1"/>
      <protection locked="0" hidden="1"/>
    </xf>
    <xf numFmtId="3" fontId="20" fillId="0" borderId="21" xfId="0" applyNumberFormat="1" applyFont="1" applyFill="1" applyBorder="1" applyAlignment="1" applyProtection="1">
      <alignment horizontal="right" vertical="center" wrapText="1"/>
      <protection locked="0" hidden="1"/>
    </xf>
    <xf numFmtId="0" fontId="20" fillId="0" borderId="25" xfId="0" applyFont="1" applyBorder="1" applyAlignment="1">
      <alignment horizontal="right" vertical="center"/>
    </xf>
    <xf numFmtId="3" fontId="11" fillId="0" borderId="24" xfId="0" applyNumberFormat="1" applyFont="1" applyFill="1" applyBorder="1" applyAlignment="1" applyProtection="1">
      <alignment horizontal="right" vertical="center" wrapText="1"/>
      <protection locked="0" hidden="1"/>
    </xf>
    <xf numFmtId="3" fontId="11" fillId="0" borderId="2" xfId="0" applyNumberFormat="1" applyFont="1" applyFill="1" applyBorder="1" applyAlignment="1" applyProtection="1">
      <alignment horizontal="right" vertical="center" wrapText="1"/>
      <protection locked="0" hidden="1"/>
    </xf>
    <xf numFmtId="3" fontId="11" fillId="0" borderId="20" xfId="0" applyNumberFormat="1" applyFont="1" applyFill="1" applyBorder="1" applyAlignment="1" applyProtection="1">
      <alignment horizontal="right" vertical="center" wrapText="1"/>
      <protection locked="0" hidden="1"/>
    </xf>
    <xf numFmtId="3" fontId="20" fillId="0" borderId="20" xfId="0" applyNumberFormat="1" applyFont="1" applyFill="1" applyBorder="1" applyAlignment="1" applyProtection="1">
      <alignment horizontal="right" vertical="center" wrapText="1"/>
      <protection locked="0" hidden="1"/>
    </xf>
    <xf numFmtId="0" fontId="2" fillId="0" borderId="24" xfId="0" applyFont="1" applyBorder="1" applyAlignment="1">
      <alignment horizontal="right" vertical="center"/>
    </xf>
    <xf numFmtId="3" fontId="8" fillId="0" borderId="21" xfId="0" applyNumberFormat="1" applyFont="1" applyFill="1" applyBorder="1" applyAlignment="1" applyProtection="1">
      <alignment horizontal="right" vertical="center" wrapText="1"/>
      <protection locked="0" hidden="1"/>
    </xf>
    <xf numFmtId="3" fontId="10" fillId="0" borderId="0" xfId="0" applyNumberFormat="1" applyFont="1" applyFill="1" applyBorder="1" applyAlignment="1" applyProtection="1">
      <alignment horizontal="right" vertical="center" wrapText="1"/>
      <protection locked="0" hidden="1"/>
    </xf>
    <xf numFmtId="3" fontId="11" fillId="0" borderId="24" xfId="0" applyNumberFormat="1" applyFont="1" applyBorder="1" applyAlignment="1">
      <alignment vertical="center"/>
    </xf>
    <xf numFmtId="0" fontId="2" fillId="0" borderId="25" xfId="0" applyFont="1" applyBorder="1" applyAlignment="1">
      <alignment horizontal="right" vertical="center"/>
    </xf>
    <xf numFmtId="3" fontId="11" fillId="0" borderId="26" xfId="0" applyNumberFormat="1" applyFont="1" applyFill="1" applyBorder="1" applyAlignment="1" applyProtection="1">
      <alignment horizontal="right" vertical="center" wrapText="1"/>
      <protection locked="0" hidden="1"/>
    </xf>
    <xf numFmtId="3" fontId="11" fillId="2" borderId="21" xfId="0" applyNumberFormat="1" applyFont="1" applyFill="1" applyBorder="1" applyAlignment="1" applyProtection="1">
      <alignment horizontal="right" vertical="center" wrapText="1"/>
      <protection locked="0" hidden="1"/>
    </xf>
    <xf numFmtId="3" fontId="11" fillId="0" borderId="22" xfId="0" applyNumberFormat="1" applyFont="1" applyFill="1" applyBorder="1" applyAlignment="1" applyProtection="1">
      <alignment horizontal="right" vertical="center" wrapText="1"/>
      <protection locked="0" hidden="1"/>
    </xf>
    <xf numFmtId="0" fontId="11" fillId="0" borderId="25" xfId="0" applyFont="1" applyBorder="1" applyAlignment="1">
      <alignment horizontal="right" vertical="center"/>
    </xf>
    <xf numFmtId="3" fontId="24" fillId="0" borderId="21" xfId="0" applyNumberFormat="1" applyFont="1" applyFill="1" applyBorder="1" applyAlignment="1" applyProtection="1">
      <alignment horizontal="right" vertical="center" wrapText="1"/>
      <protection locked="0" hidden="1"/>
    </xf>
    <xf numFmtId="0" fontId="10" fillId="0" borderId="27" xfId="0" applyFont="1" applyBorder="1" applyAlignment="1">
      <alignment horizontal="right" vertical="center"/>
    </xf>
    <xf numFmtId="3" fontId="11" fillId="0" borderId="1" xfId="0" applyNumberFormat="1" applyFont="1" applyFill="1" applyBorder="1" applyAlignment="1" applyProtection="1">
      <alignment horizontal="right" vertical="center" wrapText="1"/>
      <protection locked="0" hidden="1"/>
    </xf>
    <xf numFmtId="3" fontId="10" fillId="0" borderId="22" xfId="0" applyNumberFormat="1" applyFont="1" applyFill="1" applyBorder="1" applyAlignment="1" applyProtection="1">
      <alignment vertical="center" wrapText="1"/>
      <protection locked="0" hidden="1"/>
    </xf>
    <xf numFmtId="3" fontId="23" fillId="0" borderId="21" xfId="0" applyNumberFormat="1" applyFont="1" applyFill="1" applyBorder="1" applyAlignment="1" applyProtection="1">
      <alignment horizontal="right" vertical="center" wrapText="1"/>
      <protection locked="0" hidden="1"/>
    </xf>
    <xf numFmtId="3" fontId="11" fillId="0" borderId="24" xfId="0" applyNumberFormat="1" applyFont="1" applyBorder="1" applyAlignment="1">
      <alignment horizontal="right" vertical="center"/>
    </xf>
    <xf numFmtId="0" fontId="11" fillId="2" borderId="24" xfId="0" applyFont="1" applyFill="1" applyBorder="1" applyAlignment="1">
      <alignment horizontal="right" vertical="center"/>
    </xf>
    <xf numFmtId="3" fontId="11" fillId="2" borderId="24" xfId="0" applyNumberFormat="1" applyFont="1" applyFill="1" applyBorder="1" applyAlignment="1">
      <alignment horizontal="right" vertical="center"/>
    </xf>
    <xf numFmtId="3" fontId="10" fillId="2" borderId="21" xfId="0" applyNumberFormat="1" applyFont="1" applyFill="1" applyBorder="1" applyAlignment="1" applyProtection="1">
      <alignment horizontal="right" vertical="center" wrapText="1"/>
      <protection locked="0" hidden="1"/>
    </xf>
    <xf numFmtId="49" fontId="9" fillId="0" borderId="21" xfId="0" applyNumberFormat="1" applyFont="1" applyFill="1" applyBorder="1" applyAlignment="1" applyProtection="1">
      <alignment horizontal="center" vertical="center" wrapText="1"/>
      <protection locked="0" hidden="1"/>
    </xf>
    <xf numFmtId="3" fontId="4" fillId="0" borderId="21" xfId="0" applyNumberFormat="1" applyFont="1" applyFill="1" applyBorder="1" applyAlignment="1" applyProtection="1">
      <alignment horizontal="right" vertical="center" wrapText="1"/>
      <protection locked="0" hidden="1"/>
    </xf>
    <xf numFmtId="3" fontId="2" fillId="0" borderId="24" xfId="0" applyNumberFormat="1" applyFont="1" applyBorder="1" applyAlignment="1">
      <alignment horizontal="right" vertical="center"/>
    </xf>
    <xf numFmtId="3" fontId="6" fillId="0" borderId="21" xfId="0" applyNumberFormat="1" applyFont="1" applyFill="1" applyBorder="1" applyAlignment="1" applyProtection="1">
      <alignment horizontal="right" vertical="center" wrapText="1"/>
      <protection locked="0" hidden="1"/>
    </xf>
    <xf numFmtId="3" fontId="19" fillId="0" borderId="21" xfId="0" applyNumberFormat="1" applyFont="1" applyFill="1" applyBorder="1" applyAlignment="1" applyProtection="1">
      <alignment horizontal="right" vertical="center" wrapText="1"/>
      <protection locked="0" hidden="1"/>
    </xf>
    <xf numFmtId="0" fontId="19" fillId="0" borderId="24" xfId="0" applyFont="1" applyBorder="1" applyAlignment="1">
      <alignment horizontal="right" vertical="center"/>
    </xf>
    <xf numFmtId="49" fontId="22" fillId="0" borderId="6" xfId="0" applyNumberFormat="1" applyFont="1" applyFill="1" applyBorder="1" applyAlignment="1" applyProtection="1">
      <alignment horizontal="center" vertical="center" wrapText="1"/>
      <protection locked="0" hidden="1"/>
    </xf>
    <xf numFmtId="4" fontId="10" fillId="0" borderId="6" xfId="0" applyNumberFormat="1" applyFont="1" applyFill="1" applyBorder="1" applyAlignment="1" applyProtection="1">
      <alignment horizontal="right" vertical="center" wrapText="1"/>
      <protection locked="0" hidden="1"/>
    </xf>
    <xf numFmtId="4" fontId="11" fillId="0" borderId="6" xfId="0" applyNumberFormat="1" applyFont="1" applyFill="1" applyBorder="1" applyAlignment="1" applyProtection="1">
      <alignment horizontal="right" vertical="center" wrapText="1"/>
      <protection locked="0" hidden="1"/>
    </xf>
    <xf numFmtId="3" fontId="11" fillId="0" borderId="28" xfId="0" applyNumberFormat="1" applyFont="1" applyFill="1" applyBorder="1" applyAlignment="1" applyProtection="1">
      <alignment horizontal="right" vertical="center" wrapText="1"/>
      <protection locked="0" hidden="1"/>
    </xf>
    <xf numFmtId="0" fontId="11" fillId="0" borderId="0" xfId="0" applyFont="1" applyBorder="1" applyAlignment="1">
      <alignment horizontal="right" vertical="center"/>
    </xf>
    <xf numFmtId="0" fontId="11" fillId="0" borderId="29" xfId="0" applyFont="1" applyBorder="1" applyAlignment="1">
      <alignment horizontal="right" vertical="center"/>
    </xf>
    <xf numFmtId="49" fontId="25" fillId="0" borderId="4" xfId="0" applyNumberFormat="1" applyFont="1" applyFill="1" applyBorder="1" applyAlignment="1" applyProtection="1">
      <alignment horizontal="left" vertical="top" wrapText="1"/>
      <protection locked="0" hidden="1"/>
    </xf>
    <xf numFmtId="49" fontId="11" fillId="0" borderId="9" xfId="0" applyNumberFormat="1" applyFont="1" applyFill="1" applyBorder="1" applyAlignment="1" applyProtection="1">
      <alignment horizontal="center" vertical="center" wrapText="1"/>
      <protection locked="0" hidden="1"/>
    </xf>
    <xf numFmtId="3" fontId="11" fillId="0" borderId="9" xfId="0" applyNumberFormat="1" applyFont="1" applyFill="1" applyBorder="1" applyAlignment="1" applyProtection="1">
      <alignment horizontal="right" vertical="center" wrapText="1"/>
      <protection locked="0" hidden="1"/>
    </xf>
    <xf numFmtId="0" fontId="12" fillId="0" borderId="30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0" borderId="4" xfId="0" applyNumberFormat="1" applyFont="1" applyFill="1" applyBorder="1" applyAlignment="1" applyProtection="1">
      <alignment horizontal="left" vertical="top" wrapText="1"/>
      <protection locked="0" hidden="1"/>
    </xf>
    <xf numFmtId="49" fontId="10" fillId="0" borderId="5" xfId="0" applyNumberFormat="1" applyFont="1" applyFill="1" applyBorder="1" applyAlignment="1" applyProtection="1">
      <alignment horizontal="left" vertical="top" wrapText="1"/>
      <protection locked="0" hidden="1"/>
    </xf>
    <xf numFmtId="0" fontId="20" fillId="0" borderId="29" xfId="0" applyFont="1" applyBorder="1" applyAlignment="1">
      <alignment horizontal="right" vertical="center"/>
    </xf>
    <xf numFmtId="49" fontId="25" fillId="0" borderId="4" xfId="0" applyNumberFormat="1" applyFont="1" applyFill="1" applyBorder="1" applyAlignment="1" applyProtection="1">
      <alignment horizontal="center" vertical="top" wrapText="1"/>
      <protection locked="0" hidden="1"/>
    </xf>
    <xf numFmtId="3" fontId="11" fillId="0" borderId="6" xfId="0" applyNumberFormat="1" applyFont="1" applyFill="1" applyBorder="1" applyAlignment="1" applyProtection="1">
      <alignment horizontal="center" vertical="center" wrapText="1"/>
      <protection locked="0" hidden="1"/>
    </xf>
    <xf numFmtId="1" fontId="25" fillId="0" borderId="4" xfId="0" applyNumberFormat="1" applyFont="1" applyFill="1" applyBorder="1" applyAlignment="1" applyProtection="1">
      <alignment horizontal="right" vertical="top" wrapText="1"/>
      <protection locked="0" hidden="1"/>
    </xf>
    <xf numFmtId="0" fontId="25" fillId="0" borderId="4" xfId="0" applyNumberFormat="1" applyFont="1" applyFill="1" applyBorder="1" applyAlignment="1" applyProtection="1">
      <alignment horizontal="left" wrapText="1"/>
      <protection locked="0" hidden="1"/>
    </xf>
    <xf numFmtId="2" fontId="11" fillId="0" borderId="4" xfId="0" applyNumberFormat="1" applyFont="1" applyFill="1" applyBorder="1" applyAlignment="1" applyProtection="1">
      <alignment horizontal="center" vertical="center" wrapText="1"/>
      <protection locked="0" hidden="1"/>
    </xf>
    <xf numFmtId="2" fontId="11" fillId="0" borderId="12" xfId="0" applyNumberFormat="1" applyFont="1" applyFill="1" applyBorder="1" applyAlignment="1" applyProtection="1">
      <alignment horizontal="center" vertical="center" wrapText="1"/>
      <protection locked="0" hidden="1"/>
    </xf>
    <xf numFmtId="0" fontId="25" fillId="0" borderId="0" xfId="0" applyNumberFormat="1" applyFont="1" applyFill="1" applyBorder="1" applyAlignment="1" applyProtection="1">
      <alignment horizontal="left" wrapText="1"/>
      <protection locked="0" hidden="1"/>
    </xf>
    <xf numFmtId="1" fontId="25" fillId="0" borderId="29" xfId="0" applyNumberFormat="1" applyFont="1" applyFill="1" applyBorder="1" applyAlignment="1" applyProtection="1">
      <alignment horizontal="right" vertical="top" wrapText="1"/>
      <protection locked="0" hidden="1"/>
    </xf>
    <xf numFmtId="0" fontId="25" fillId="0" borderId="24" xfId="0" applyNumberFormat="1" applyFont="1" applyFill="1" applyBorder="1" applyAlignment="1" applyProtection="1">
      <alignment horizontal="left" wrapText="1"/>
      <protection locked="0" hidden="1"/>
    </xf>
    <xf numFmtId="49" fontId="25" fillId="0" borderId="0" xfId="0" applyNumberFormat="1" applyFont="1" applyFill="1" applyBorder="1" applyAlignment="1" applyProtection="1">
      <alignment horizontal="left" vertical="top" wrapText="1"/>
      <protection locked="0" hidden="1"/>
    </xf>
    <xf numFmtId="49" fontId="2" fillId="0" borderId="4" xfId="0" applyNumberFormat="1" applyFont="1" applyFill="1" applyBorder="1" applyAlignment="1" applyProtection="1">
      <alignment horizontal="center" vertical="top" wrapText="1"/>
      <protection locked="0" hidden="1"/>
    </xf>
    <xf numFmtId="0" fontId="26" fillId="0" borderId="4" xfId="0" applyNumberFormat="1" applyFont="1" applyFill="1" applyBorder="1" applyAlignment="1" applyProtection="1">
      <alignment horizontal="left" vertical="top" wrapText="1" shrinkToFit="1"/>
      <protection locked="0" hidden="1"/>
    </xf>
    <xf numFmtId="0" fontId="27" fillId="0" borderId="32" xfId="0" applyFont="1" applyBorder="1" applyAlignment="1">
      <alignment vertical="center" wrapText="1"/>
    </xf>
    <xf numFmtId="0" fontId="2" fillId="0" borderId="0" xfId="0" applyFont="1" applyAlignment="1">
      <alignment wrapText="1"/>
    </xf>
    <xf numFmtId="3" fontId="11" fillId="0" borderId="0" xfId="0" applyNumberFormat="1" applyFont="1" applyFill="1" applyBorder="1" applyAlignment="1" applyProtection="1">
      <alignment horizontal="right" vertical="center" wrapText="1"/>
      <protection locked="0" hidden="1"/>
    </xf>
    <xf numFmtId="3" fontId="11" fillId="0" borderId="29" xfId="0" applyNumberFormat="1" applyFont="1" applyFill="1" applyBorder="1" applyAlignment="1" applyProtection="1">
      <alignment horizontal="right" vertical="center" wrapText="1"/>
      <protection locked="0" hidden="1"/>
    </xf>
    <xf numFmtId="0" fontId="11" fillId="0" borderId="4" xfId="0" applyFont="1" applyBorder="1" applyAlignment="1">
      <alignment wrapText="1"/>
    </xf>
    <xf numFmtId="0" fontId="2" fillId="0" borderId="4" xfId="0" applyNumberFormat="1" applyFont="1" applyFill="1" applyBorder="1" applyAlignment="1" applyProtection="1">
      <alignment horizontal="left" vertical="top" wrapText="1" shrinkToFit="1"/>
      <protection locked="0" hidden="1"/>
    </xf>
    <xf numFmtId="49" fontId="2" fillId="0" borderId="14" xfId="0" applyNumberFormat="1" applyFont="1" applyFill="1" applyBorder="1" applyAlignment="1" applyProtection="1">
      <alignment horizontal="left" vertical="top" wrapText="1"/>
      <protection locked="0" hidden="1"/>
    </xf>
    <xf numFmtId="49" fontId="2" fillId="0" borderId="31" xfId="0" applyNumberFormat="1" applyFont="1" applyFill="1" applyBorder="1" applyAlignment="1" applyProtection="1">
      <alignment horizontal="center" vertical="top" wrapText="1"/>
      <protection locked="0" hidden="1"/>
    </xf>
    <xf numFmtId="3" fontId="11" fillId="0" borderId="6" xfId="0" applyNumberFormat="1" applyFont="1" applyFill="1" applyBorder="1" applyAlignment="1" applyProtection="1">
      <alignment vertical="center" wrapText="1"/>
      <protection locked="0" hidden="1"/>
    </xf>
    <xf numFmtId="1" fontId="2" fillId="0" borderId="4" xfId="0" applyNumberFormat="1" applyFont="1" applyFill="1" applyBorder="1" applyAlignment="1" applyProtection="1">
      <alignment vertical="top" wrapText="1"/>
      <protection locked="0" hidden="1"/>
    </xf>
    <xf numFmtId="0" fontId="25" fillId="0" borderId="4" xfId="0" applyNumberFormat="1" applyFont="1" applyFill="1" applyBorder="1" applyAlignment="1" applyProtection="1">
      <alignment horizontal="center" vertical="top" wrapText="1"/>
      <protection locked="0" hidden="1"/>
    </xf>
    <xf numFmtId="3" fontId="28" fillId="0" borderId="6" xfId="0" applyNumberFormat="1" applyFont="1" applyFill="1" applyBorder="1" applyAlignment="1" applyProtection="1">
      <alignment horizontal="right" vertical="center" wrapText="1"/>
      <protection locked="0" hidden="1"/>
    </xf>
    <xf numFmtId="49" fontId="2" fillId="0" borderId="4" xfId="0" applyNumberFormat="1" applyFont="1" applyFill="1" applyBorder="1" applyAlignment="1" applyProtection="1">
      <alignment horizontal="left" vertical="top" wrapText="1"/>
      <protection locked="0" hidden="1"/>
    </xf>
    <xf numFmtId="1" fontId="28" fillId="0" borderId="4" xfId="0" applyNumberFormat="1" applyFont="1" applyFill="1" applyBorder="1" applyAlignment="1" applyProtection="1">
      <alignment horizontal="right" vertical="top" wrapText="1"/>
      <protection locked="0" hidden="1"/>
    </xf>
    <xf numFmtId="1" fontId="2" fillId="0" borderId="4" xfId="0" applyNumberFormat="1" applyFont="1" applyFill="1" applyBorder="1" applyAlignment="1" applyProtection="1">
      <alignment horizontal="right" vertical="top" wrapText="1"/>
      <protection locked="0" hidden="1"/>
    </xf>
    <xf numFmtId="0" fontId="11" fillId="0" borderId="4" xfId="0" applyFont="1" applyFill="1" applyBorder="1" applyAlignment="1">
      <alignment horizontal="left" vertical="center" wrapText="1"/>
    </xf>
    <xf numFmtId="0" fontId="11" fillId="0" borderId="4" xfId="0" applyNumberFormat="1" applyFont="1" applyFill="1" applyBorder="1" applyAlignment="1" applyProtection="1">
      <alignment horizontal="center" vertical="center" wrapText="1"/>
      <protection locked="0" hidden="1"/>
    </xf>
    <xf numFmtId="0" fontId="2" fillId="0" borderId="0" xfId="0" applyFont="1" applyAlignment="1">
      <alignment horizontal="left" wrapText="1"/>
    </xf>
    <xf numFmtId="49" fontId="29" fillId="0" borderId="4" xfId="0" applyNumberFormat="1" applyFont="1" applyFill="1" applyBorder="1" applyAlignment="1" applyProtection="1">
      <alignment horizontal="center" vertical="center" wrapText="1"/>
      <protection locked="0" hidden="1"/>
    </xf>
    <xf numFmtId="49" fontId="29" fillId="0" borderId="4" xfId="0" applyNumberFormat="1" applyFont="1" applyFill="1" applyBorder="1" applyAlignment="1" applyProtection="1">
      <alignment horizontal="center" vertical="top" wrapText="1"/>
      <protection locked="0" hidden="1"/>
    </xf>
    <xf numFmtId="49" fontId="29" fillId="0" borderId="3" xfId="0" applyNumberFormat="1" applyFont="1" applyFill="1" applyBorder="1" applyAlignment="1" applyProtection="1">
      <alignment horizontal="left" vertical="top" wrapText="1"/>
      <protection locked="0" hidden="1"/>
    </xf>
    <xf numFmtId="49" fontId="29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29" fillId="0" borderId="12" xfId="0" applyNumberFormat="1" applyFont="1" applyFill="1" applyBorder="1" applyAlignment="1" applyProtection="1">
      <alignment horizontal="center" vertical="center" wrapText="1"/>
      <protection locked="0" hidden="1"/>
    </xf>
    <xf numFmtId="49" fontId="29" fillId="0" borderId="31" xfId="0" applyNumberFormat="1" applyFont="1" applyFill="1" applyBorder="1" applyAlignment="1" applyProtection="1">
      <alignment horizontal="center" vertical="top" wrapText="1"/>
      <protection locked="0" hidden="1"/>
    </xf>
    <xf numFmtId="49" fontId="29" fillId="0" borderId="0" xfId="0" applyNumberFormat="1" applyFont="1" applyFill="1" applyBorder="1" applyAlignment="1" applyProtection="1">
      <alignment horizontal="center" vertical="top" wrapText="1"/>
      <protection locked="0" hidden="1"/>
    </xf>
    <xf numFmtId="1" fontId="29" fillId="0" borderId="4" xfId="0" applyNumberFormat="1" applyFont="1" applyFill="1" applyBorder="1" applyAlignment="1" applyProtection="1">
      <alignment horizontal="center" vertical="center" wrapText="1"/>
      <protection locked="0" hidden="1"/>
    </xf>
    <xf numFmtId="0" fontId="29" fillId="0" borderId="3" xfId="0" applyNumberFormat="1" applyFont="1" applyFill="1" applyBorder="1" applyAlignment="1" applyProtection="1">
      <alignment horizontal="left" vertical="top" wrapText="1"/>
      <protection locked="0" hidden="1"/>
    </xf>
    <xf numFmtId="0" fontId="30" fillId="0" borderId="5" xfId="0" applyNumberFormat="1" applyFont="1" applyFill="1" applyBorder="1" applyAlignment="1" applyProtection="1">
      <alignment horizontal="center" vertical="center" wrapText="1"/>
      <protection locked="0" hidden="1"/>
    </xf>
    <xf numFmtId="3" fontId="29" fillId="0" borderId="4" xfId="0" applyNumberFormat="1" applyFont="1" applyFill="1" applyBorder="1" applyAlignment="1" applyProtection="1">
      <alignment horizontal="right" vertical="center" wrapText="1"/>
      <protection locked="0" hidden="1"/>
    </xf>
    <xf numFmtId="3" fontId="29" fillId="0" borderId="11" xfId="0" applyNumberFormat="1" applyFont="1" applyFill="1" applyBorder="1" applyAlignment="1" applyProtection="1">
      <alignment horizontal="right" vertical="center" wrapText="1"/>
      <protection locked="0" hidden="1"/>
    </xf>
    <xf numFmtId="3" fontId="29" fillId="0" borderId="6" xfId="0" applyNumberFormat="1" applyFont="1" applyFill="1" applyBorder="1" applyAlignment="1" applyProtection="1">
      <alignment horizontal="right" vertical="center" wrapText="1"/>
      <protection locked="0" hidden="1"/>
    </xf>
    <xf numFmtId="0" fontId="30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29" fillId="0" borderId="0" xfId="0" applyFont="1" applyAlignment="1">
      <alignment wrapText="1"/>
    </xf>
    <xf numFmtId="0" fontId="29" fillId="0" borderId="0" xfId="0" applyFont="1" applyAlignment="1">
      <alignment vertical="center" wrapText="1"/>
    </xf>
    <xf numFmtId="0" fontId="29" fillId="0" borderId="4" xfId="0" applyFont="1" applyBorder="1" applyAlignment="1">
      <alignment wrapText="1"/>
    </xf>
    <xf numFmtId="49" fontId="29" fillId="0" borderId="4" xfId="0" applyNumberFormat="1" applyFont="1" applyFill="1" applyBorder="1" applyAlignment="1" applyProtection="1">
      <alignment horizontal="left" vertical="top" wrapText="1"/>
      <protection locked="0" hidden="1"/>
    </xf>
    <xf numFmtId="0" fontId="29" fillId="0" borderId="4" xfId="0" applyNumberFormat="1" applyFont="1" applyFill="1" applyBorder="1" applyAlignment="1" applyProtection="1">
      <alignment horizontal="center" vertical="center" wrapText="1"/>
      <protection locked="0" hidden="1"/>
    </xf>
    <xf numFmtId="0" fontId="29" fillId="0" borderId="4" xfId="0" applyFont="1" applyFill="1" applyBorder="1" applyAlignment="1">
      <alignment horizontal="left" vertical="center" wrapText="1"/>
    </xf>
    <xf numFmtId="49" fontId="28" fillId="0" borderId="4" xfId="0" applyNumberFormat="1" applyFont="1" applyFill="1" applyBorder="1" applyAlignment="1" applyProtection="1">
      <alignment horizontal="left" vertical="top" wrapText="1"/>
      <protection locked="0" hidden="1"/>
    </xf>
    <xf numFmtId="0" fontId="20" fillId="0" borderId="0" xfId="0" applyFont="1" applyBorder="1" applyAlignment="1">
      <alignment horizontal="right" vertical="center"/>
    </xf>
    <xf numFmtId="0" fontId="2" fillId="0" borderId="3" xfId="0" applyNumberFormat="1" applyFont="1" applyFill="1" applyBorder="1" applyAlignment="1" applyProtection="1">
      <alignment horizontal="left" vertical="top" wrapText="1"/>
      <protection locked="0" hidden="1"/>
    </xf>
    <xf numFmtId="3" fontId="2" fillId="0" borderId="0" xfId="0" applyNumberFormat="1" applyFont="1" applyBorder="1" applyAlignment="1">
      <alignment horizontal="right" vertical="center"/>
    </xf>
    <xf numFmtId="3" fontId="2" fillId="0" borderId="29" xfId="0" applyNumberFormat="1" applyFont="1" applyBorder="1" applyAlignment="1">
      <alignment horizontal="right" vertical="center"/>
    </xf>
    <xf numFmtId="1" fontId="11" fillId="0" borderId="4" xfId="0" applyNumberFormat="1" applyFont="1" applyFill="1" applyBorder="1" applyAlignment="1" applyProtection="1">
      <alignment horizontal="center" vertical="top" wrapText="1"/>
      <protection locked="0" hidden="1"/>
    </xf>
    <xf numFmtId="49" fontId="11" fillId="0" borderId="19" xfId="0" applyNumberFormat="1" applyFont="1" applyFill="1" applyBorder="1" applyAlignment="1" applyProtection="1">
      <alignment horizontal="left" vertical="top" wrapText="1"/>
      <protection locked="0" hidden="1"/>
    </xf>
    <xf numFmtId="49" fontId="11" fillId="0" borderId="16" xfId="0" applyNumberFormat="1" applyFont="1" applyFill="1" applyBorder="1" applyAlignment="1" applyProtection="1">
      <alignment horizontal="center" vertical="center" wrapText="1"/>
      <protection locked="0" hidden="1"/>
    </xf>
    <xf numFmtId="3" fontId="11" fillId="0" borderId="16" xfId="0" applyNumberFormat="1" applyFont="1" applyFill="1" applyBorder="1" applyAlignment="1" applyProtection="1">
      <alignment horizontal="right" vertical="center" wrapText="1"/>
      <protection locked="0" hidden="1"/>
    </xf>
    <xf numFmtId="49" fontId="11" fillId="0" borderId="33" xfId="0" applyNumberFormat="1" applyFont="1" applyFill="1" applyBorder="1" applyAlignment="1" applyProtection="1">
      <alignment horizontal="center" vertical="center" wrapText="1"/>
      <protection locked="0" hidden="1"/>
    </xf>
    <xf numFmtId="49" fontId="29" fillId="0" borderId="12" xfId="0" applyNumberFormat="1" applyFont="1" applyFill="1" applyBorder="1" applyAlignment="1" applyProtection="1">
      <alignment horizontal="left" vertical="top" wrapText="1"/>
      <protection locked="0" hidden="1"/>
    </xf>
    <xf numFmtId="3" fontId="29" fillId="0" borderId="13" xfId="0" applyNumberFormat="1" applyFont="1" applyFill="1" applyBorder="1" applyAlignment="1" applyProtection="1">
      <alignment horizontal="right" vertical="center" wrapText="1"/>
      <protection locked="0" hidden="1"/>
    </xf>
    <xf numFmtId="0" fontId="31" fillId="0" borderId="0" xfId="4" applyFont="1">
      <alignment horizontal="left" wrapText="1"/>
      <protection locked="0" hidden="1"/>
    </xf>
    <xf numFmtId="0" fontId="31" fillId="0" borderId="0" xfId="0" applyFont="1"/>
    <xf numFmtId="0" fontId="9" fillId="0" borderId="0" xfId="0" applyNumberFormat="1" applyFont="1" applyFill="1" applyBorder="1" applyAlignment="1" applyProtection="1">
      <alignment horizontal="center" vertical="top" wrapText="1"/>
      <protection locked="0" hidden="1"/>
    </xf>
    <xf numFmtId="49" fontId="2" fillId="0" borderId="0" xfId="0" applyNumberFormat="1" applyFont="1" applyFill="1" applyBorder="1" applyAlignment="1" applyProtection="1">
      <alignment horizontal="left" vertical="top" wrapText="1"/>
      <protection locked="0" hidden="1"/>
    </xf>
    <xf numFmtId="0" fontId="2" fillId="0" borderId="0" xfId="0" applyNumberFormat="1" applyFont="1" applyFill="1" applyBorder="1" applyAlignment="1" applyProtection="1">
      <alignment horizontal="left" vertical="top" wrapText="1"/>
      <protection locked="0" hidden="1"/>
    </xf>
  </cellXfs>
  <cellStyles count="6">
    <cellStyle name="Денежный" xfId="1" builtinId="4" customBuiltin="1"/>
    <cellStyle name="Денежный [0]" xfId="2" builtinId="7" customBuiltin="1"/>
    <cellStyle name="Обычный" xfId="0" builtinId="0" customBuiltin="1"/>
    <cellStyle name="Процентный" xfId="3" builtinId="5" customBuiltin="1"/>
    <cellStyle name="Финансовый" xfId="4" builtinId="3" customBuiltin="1"/>
    <cellStyle name="Финансовый [0]" xfId="5" builtinId="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286"/>
  <sheetViews>
    <sheetView tabSelected="1" zoomScaleNormal="100" workbookViewId="0">
      <pane ySplit="5" topLeftCell="A6" activePane="bottomLeft" state="frozen"/>
      <selection pane="bottomLeft" activeCell="B2" sqref="B2:D2"/>
    </sheetView>
  </sheetViews>
  <sheetFormatPr defaultRowHeight="12.75" x14ac:dyDescent="0.2"/>
  <cols>
    <col min="1" max="1" width="78.1640625" customWidth="1"/>
    <col min="2" max="2" width="23.5" customWidth="1"/>
    <col min="3" max="3" width="15.1640625" customWidth="1"/>
    <col min="4" max="4" width="15.5" customWidth="1"/>
    <col min="5" max="5" width="16.83203125" style="33" hidden="1" customWidth="1"/>
    <col min="6" max="6" width="16.1640625" style="33" hidden="1" customWidth="1"/>
    <col min="7" max="7" width="13.33203125" customWidth="1"/>
  </cols>
  <sheetData>
    <row r="1" spans="1:12" ht="24" customHeight="1" x14ac:dyDescent="0.2">
      <c r="B1" s="225" t="s">
        <v>1067</v>
      </c>
      <c r="C1" s="225"/>
      <c r="D1" s="225"/>
    </row>
    <row r="2" spans="1:12" ht="93.75" customHeight="1" x14ac:dyDescent="0.2">
      <c r="B2" s="226" t="s">
        <v>1075</v>
      </c>
      <c r="C2" s="226"/>
      <c r="D2" s="226"/>
    </row>
    <row r="3" spans="1:12" hidden="1" x14ac:dyDescent="0.2"/>
    <row r="4" spans="1:12" ht="6.75" customHeight="1" x14ac:dyDescent="0.2"/>
    <row r="5" spans="1:12" ht="27.75" customHeight="1" x14ac:dyDescent="0.3">
      <c r="A5" s="4"/>
      <c r="B5" s="225" t="s">
        <v>574</v>
      </c>
      <c r="C5" s="225"/>
      <c r="D5" s="225"/>
      <c r="L5" s="223"/>
    </row>
    <row r="6" spans="1:12" ht="115.5" customHeight="1" x14ac:dyDescent="0.2">
      <c r="A6" s="4"/>
      <c r="B6" s="226" t="s">
        <v>586</v>
      </c>
      <c r="C6" s="226"/>
      <c r="D6" s="226"/>
    </row>
    <row r="7" spans="1:12" ht="83.25" customHeight="1" x14ac:dyDescent="0.2">
      <c r="A7" s="224" t="s">
        <v>573</v>
      </c>
      <c r="B7" s="224"/>
      <c r="C7" s="224"/>
      <c r="D7" s="224"/>
    </row>
    <row r="8" spans="1:12" ht="17.25" customHeight="1" x14ac:dyDescent="0.25">
      <c r="A8" s="3"/>
      <c r="B8" s="2"/>
      <c r="C8" s="2"/>
      <c r="D8" s="12" t="s">
        <v>692</v>
      </c>
    </row>
    <row r="9" spans="1:12" ht="61.7" customHeight="1" x14ac:dyDescent="0.2">
      <c r="A9" s="78" t="s">
        <v>691</v>
      </c>
      <c r="B9" s="78" t="s">
        <v>690</v>
      </c>
      <c r="C9" s="78" t="s">
        <v>689</v>
      </c>
      <c r="D9" s="147" t="s">
        <v>499</v>
      </c>
      <c r="E9" s="141" t="s">
        <v>500</v>
      </c>
      <c r="F9" s="40" t="s">
        <v>501</v>
      </c>
    </row>
    <row r="10" spans="1:12" ht="37.5" hidden="1" customHeight="1" x14ac:dyDescent="0.2">
      <c r="A10" s="13" t="s">
        <v>227</v>
      </c>
      <c r="B10" s="21" t="s">
        <v>688</v>
      </c>
      <c r="C10" s="18"/>
      <c r="D10" s="148">
        <f>D11</f>
        <v>0</v>
      </c>
      <c r="E10" s="123"/>
      <c r="F10" s="32"/>
    </row>
    <row r="11" spans="1:12" ht="28.5" hidden="1" customHeight="1" x14ac:dyDescent="0.2">
      <c r="A11" s="13" t="s">
        <v>246</v>
      </c>
      <c r="B11" s="21" t="s">
        <v>851</v>
      </c>
      <c r="C11" s="18"/>
      <c r="D11" s="148">
        <f>D12</f>
        <v>0</v>
      </c>
      <c r="E11" s="123"/>
      <c r="F11" s="32"/>
    </row>
    <row r="12" spans="1:12" ht="80.25" hidden="1" customHeight="1" x14ac:dyDescent="0.2">
      <c r="A12" s="16" t="s">
        <v>747</v>
      </c>
      <c r="B12" s="17" t="s">
        <v>687</v>
      </c>
      <c r="C12" s="18"/>
      <c r="D12" s="149">
        <f>D13</f>
        <v>0</v>
      </c>
      <c r="E12" s="123"/>
      <c r="F12" s="32"/>
    </row>
    <row r="13" spans="1:12" ht="24.2" hidden="1" customHeight="1" x14ac:dyDescent="0.2">
      <c r="A13" s="15" t="s">
        <v>686</v>
      </c>
      <c r="B13" s="17" t="s">
        <v>685</v>
      </c>
      <c r="C13" s="18"/>
      <c r="D13" s="149">
        <f>D14</f>
        <v>0</v>
      </c>
      <c r="E13" s="123"/>
      <c r="F13" s="32"/>
    </row>
    <row r="14" spans="1:12" ht="24.2" hidden="1" customHeight="1" x14ac:dyDescent="0.2">
      <c r="A14" s="15" t="s">
        <v>886</v>
      </c>
      <c r="B14" s="17" t="s">
        <v>685</v>
      </c>
      <c r="C14" s="17" t="s">
        <v>885</v>
      </c>
      <c r="D14" s="149">
        <f>D15</f>
        <v>0</v>
      </c>
      <c r="E14" s="123"/>
      <c r="F14" s="32"/>
    </row>
    <row r="15" spans="1:12" ht="35.65" hidden="1" customHeight="1" x14ac:dyDescent="0.2">
      <c r="A15" s="15" t="s">
        <v>884</v>
      </c>
      <c r="B15" s="17" t="s">
        <v>685</v>
      </c>
      <c r="C15" s="17" t="s">
        <v>883</v>
      </c>
      <c r="D15" s="149"/>
      <c r="E15" s="123"/>
      <c r="F15" s="32"/>
    </row>
    <row r="16" spans="1:12" ht="35.65" customHeight="1" x14ac:dyDescent="0.2">
      <c r="A16" s="13" t="s">
        <v>176</v>
      </c>
      <c r="B16" s="21" t="s">
        <v>688</v>
      </c>
      <c r="C16" s="21"/>
      <c r="D16" s="36">
        <f t="shared" ref="D16:F17" si="0">D17</f>
        <v>18592</v>
      </c>
      <c r="E16" s="142">
        <f t="shared" si="0"/>
        <v>0</v>
      </c>
      <c r="F16" s="38">
        <f t="shared" si="0"/>
        <v>0</v>
      </c>
    </row>
    <row r="17" spans="1:11" ht="42.75" customHeight="1" x14ac:dyDescent="0.2">
      <c r="A17" s="15" t="s">
        <v>177</v>
      </c>
      <c r="B17" s="17" t="s">
        <v>178</v>
      </c>
      <c r="C17" s="17"/>
      <c r="D17" s="37">
        <f t="shared" si="0"/>
        <v>18592</v>
      </c>
      <c r="E17" s="124">
        <f t="shared" si="0"/>
        <v>0</v>
      </c>
      <c r="F17" s="31">
        <f t="shared" si="0"/>
        <v>0</v>
      </c>
    </row>
    <row r="18" spans="1:11" ht="45" customHeight="1" x14ac:dyDescent="0.2">
      <c r="A18" s="16" t="s">
        <v>558</v>
      </c>
      <c r="B18" s="17" t="s">
        <v>557</v>
      </c>
      <c r="C18" s="17"/>
      <c r="D18" s="37">
        <f>D22+D19</f>
        <v>18592</v>
      </c>
      <c r="E18" s="124">
        <f>E22+E19</f>
        <v>0</v>
      </c>
      <c r="F18" s="31">
        <f>F22+F19</f>
        <v>0</v>
      </c>
    </row>
    <row r="19" spans="1:11" ht="39.75" customHeight="1" x14ac:dyDescent="0.2">
      <c r="A19" s="16" t="s">
        <v>261</v>
      </c>
      <c r="B19" s="17" t="s">
        <v>559</v>
      </c>
      <c r="C19" s="17"/>
      <c r="D19" s="37">
        <f t="shared" ref="D19:F20" si="1">D20</f>
        <v>1000</v>
      </c>
      <c r="E19" s="124">
        <f t="shared" si="1"/>
        <v>0</v>
      </c>
      <c r="F19" s="31">
        <f t="shared" si="1"/>
        <v>0</v>
      </c>
    </row>
    <row r="20" spans="1:11" ht="33.75" customHeight="1" x14ac:dyDescent="0.2">
      <c r="A20" s="15" t="s">
        <v>886</v>
      </c>
      <c r="B20" s="17" t="s">
        <v>559</v>
      </c>
      <c r="C20" s="17" t="s">
        <v>885</v>
      </c>
      <c r="D20" s="37">
        <f t="shared" si="1"/>
        <v>1000</v>
      </c>
      <c r="E20" s="124">
        <f t="shared" si="1"/>
        <v>0</v>
      </c>
      <c r="F20" s="31">
        <f t="shared" si="1"/>
        <v>0</v>
      </c>
    </row>
    <row r="21" spans="1:11" ht="33" customHeight="1" x14ac:dyDescent="0.2">
      <c r="A21" s="15" t="s">
        <v>884</v>
      </c>
      <c r="B21" s="17" t="s">
        <v>559</v>
      </c>
      <c r="C21" s="17" t="s">
        <v>883</v>
      </c>
      <c r="D21" s="37">
        <v>1000</v>
      </c>
      <c r="E21" s="143">
        <v>0</v>
      </c>
      <c r="F21" s="39">
        <v>0</v>
      </c>
    </row>
    <row r="22" spans="1:11" ht="51.75" customHeight="1" x14ac:dyDescent="0.2">
      <c r="A22" s="153" t="s">
        <v>614</v>
      </c>
      <c r="B22" s="17" t="s">
        <v>615</v>
      </c>
      <c r="C22" s="17"/>
      <c r="D22" s="37">
        <f>D23+D25</f>
        <v>17592</v>
      </c>
      <c r="E22" s="124">
        <f t="shared" ref="D22:F23" si="2">E23</f>
        <v>0</v>
      </c>
      <c r="F22" s="31">
        <f t="shared" si="2"/>
        <v>0</v>
      </c>
    </row>
    <row r="23" spans="1:11" ht="39.75" customHeight="1" x14ac:dyDescent="0.2">
      <c r="A23" s="15" t="s">
        <v>886</v>
      </c>
      <c r="B23" s="17" t="s">
        <v>615</v>
      </c>
      <c r="C23" s="17" t="s">
        <v>885</v>
      </c>
      <c r="D23" s="37">
        <f t="shared" si="2"/>
        <v>14771</v>
      </c>
      <c r="E23" s="124">
        <f t="shared" si="2"/>
        <v>0</v>
      </c>
      <c r="F23" s="31">
        <f t="shared" si="2"/>
        <v>0</v>
      </c>
    </row>
    <row r="24" spans="1:11" ht="35.65" customHeight="1" x14ac:dyDescent="0.2">
      <c r="A24" s="15" t="s">
        <v>884</v>
      </c>
      <c r="B24" s="17" t="s">
        <v>615</v>
      </c>
      <c r="C24" s="17" t="s">
        <v>883</v>
      </c>
      <c r="D24" s="37">
        <v>14771</v>
      </c>
      <c r="E24" s="143"/>
      <c r="F24" s="39"/>
      <c r="H24">
        <v>23930</v>
      </c>
      <c r="I24">
        <v>8821</v>
      </c>
      <c r="J24">
        <v>15109</v>
      </c>
      <c r="K24">
        <v>-4207</v>
      </c>
    </row>
    <row r="25" spans="1:11" ht="35.65" customHeight="1" x14ac:dyDescent="0.2">
      <c r="A25" s="15" t="s">
        <v>944</v>
      </c>
      <c r="B25" s="17" t="s">
        <v>615</v>
      </c>
      <c r="C25" s="17" t="s">
        <v>943</v>
      </c>
      <c r="D25" s="37">
        <f>D26</f>
        <v>2821</v>
      </c>
      <c r="E25" s="213"/>
      <c r="F25" s="214"/>
    </row>
    <row r="26" spans="1:11" ht="35.65" customHeight="1" x14ac:dyDescent="0.2">
      <c r="A26" s="15" t="s">
        <v>942</v>
      </c>
      <c r="B26" s="17" t="s">
        <v>615</v>
      </c>
      <c r="C26" s="17" t="s">
        <v>941</v>
      </c>
      <c r="D26" s="37">
        <v>2821</v>
      </c>
      <c r="E26" s="213"/>
      <c r="F26" s="214"/>
    </row>
    <row r="27" spans="1:11" ht="37.5" customHeight="1" x14ac:dyDescent="0.2">
      <c r="A27" s="13" t="s">
        <v>179</v>
      </c>
      <c r="B27" s="21" t="s">
        <v>684</v>
      </c>
      <c r="C27" s="18"/>
      <c r="D27" s="36">
        <f>D33+D47+D88+D28+D59+D77</f>
        <v>187845</v>
      </c>
      <c r="E27" s="144">
        <f>E33+E47+E88+E28+E59</f>
        <v>279041</v>
      </c>
      <c r="F27" s="35">
        <f>F33+F47+F88+F28+F59</f>
        <v>191281</v>
      </c>
    </row>
    <row r="28" spans="1:11" ht="50.25" hidden="1" customHeight="1" x14ac:dyDescent="0.2">
      <c r="A28" s="13" t="s">
        <v>180</v>
      </c>
      <c r="B28" s="21" t="s">
        <v>181</v>
      </c>
      <c r="C28" s="18"/>
      <c r="D28" s="36">
        <f>D29</f>
        <v>0</v>
      </c>
      <c r="E28" s="144">
        <f t="shared" ref="E28:F31" si="3">E29</f>
        <v>0</v>
      </c>
      <c r="F28" s="35">
        <f t="shared" si="3"/>
        <v>0</v>
      </c>
    </row>
    <row r="29" spans="1:11" ht="25.5" hidden="1" customHeight="1" x14ac:dyDescent="0.2">
      <c r="A29" s="15" t="s">
        <v>182</v>
      </c>
      <c r="B29" s="17" t="s">
        <v>183</v>
      </c>
      <c r="C29" s="18"/>
      <c r="D29" s="37">
        <f>D30</f>
        <v>0</v>
      </c>
      <c r="E29" s="145">
        <f t="shared" si="3"/>
        <v>0</v>
      </c>
      <c r="F29" s="49">
        <f t="shared" si="3"/>
        <v>0</v>
      </c>
    </row>
    <row r="30" spans="1:11" ht="37.5" hidden="1" customHeight="1" x14ac:dyDescent="0.2">
      <c r="A30" s="15" t="s">
        <v>184</v>
      </c>
      <c r="B30" s="17" t="s">
        <v>185</v>
      </c>
      <c r="C30" s="18"/>
      <c r="D30" s="37">
        <f>D31</f>
        <v>0</v>
      </c>
      <c r="E30" s="145">
        <f t="shared" si="3"/>
        <v>0</v>
      </c>
      <c r="F30" s="49">
        <f t="shared" si="3"/>
        <v>0</v>
      </c>
    </row>
    <row r="31" spans="1:11" ht="37.5" hidden="1" customHeight="1" x14ac:dyDescent="0.2">
      <c r="A31" s="15" t="s">
        <v>886</v>
      </c>
      <c r="B31" s="17" t="s">
        <v>185</v>
      </c>
      <c r="C31" s="18">
        <v>200</v>
      </c>
      <c r="D31" s="37">
        <f>D32</f>
        <v>0</v>
      </c>
      <c r="E31" s="145">
        <f t="shared" si="3"/>
        <v>0</v>
      </c>
      <c r="F31" s="49">
        <f t="shared" si="3"/>
        <v>0</v>
      </c>
    </row>
    <row r="32" spans="1:11" ht="37.5" hidden="1" customHeight="1" x14ac:dyDescent="0.2">
      <c r="A32" s="15" t="s">
        <v>884</v>
      </c>
      <c r="B32" s="17" t="s">
        <v>185</v>
      </c>
      <c r="C32" s="18">
        <v>240</v>
      </c>
      <c r="D32" s="37">
        <v>0</v>
      </c>
      <c r="E32" s="146">
        <v>0</v>
      </c>
      <c r="F32" s="50">
        <v>0</v>
      </c>
    </row>
    <row r="33" spans="1:8" ht="43.5" customHeight="1" x14ac:dyDescent="0.2">
      <c r="A33" s="13" t="s">
        <v>749</v>
      </c>
      <c r="B33" s="21" t="s">
        <v>683</v>
      </c>
      <c r="C33" s="18"/>
      <c r="D33" s="36">
        <f>D34+D41</f>
        <v>144264</v>
      </c>
      <c r="E33" s="116">
        <f>E34+E41</f>
        <v>145974</v>
      </c>
      <c r="F33" s="36">
        <f>F34+F41</f>
        <v>145974</v>
      </c>
    </row>
    <row r="34" spans="1:8" ht="58.15" customHeight="1" x14ac:dyDescent="0.2">
      <c r="A34" s="15" t="s">
        <v>682</v>
      </c>
      <c r="B34" s="17" t="s">
        <v>681</v>
      </c>
      <c r="C34" s="18"/>
      <c r="D34" s="37">
        <f>D35+D38</f>
        <v>140169</v>
      </c>
      <c r="E34" s="109">
        <f>E35</f>
        <v>141269</v>
      </c>
      <c r="F34" s="37">
        <f>F35</f>
        <v>141269</v>
      </c>
    </row>
    <row r="35" spans="1:8" ht="35.65" customHeight="1" x14ac:dyDescent="0.2">
      <c r="A35" s="15" t="s">
        <v>937</v>
      </c>
      <c r="B35" s="17" t="s">
        <v>680</v>
      </c>
      <c r="C35" s="18"/>
      <c r="D35" s="37">
        <f t="shared" ref="D35:F36" si="4">D36</f>
        <v>140069</v>
      </c>
      <c r="E35" s="109">
        <f t="shared" si="4"/>
        <v>141269</v>
      </c>
      <c r="F35" s="37">
        <f t="shared" si="4"/>
        <v>141269</v>
      </c>
    </row>
    <row r="36" spans="1:8" ht="35.65" customHeight="1" x14ac:dyDescent="0.2">
      <c r="A36" s="15" t="s">
        <v>944</v>
      </c>
      <c r="B36" s="17" t="s">
        <v>680</v>
      </c>
      <c r="C36" s="17" t="s">
        <v>943</v>
      </c>
      <c r="D36" s="37">
        <f t="shared" si="4"/>
        <v>140069</v>
      </c>
      <c r="E36" s="109">
        <f t="shared" si="4"/>
        <v>141269</v>
      </c>
      <c r="F36" s="37">
        <f t="shared" si="4"/>
        <v>141269</v>
      </c>
    </row>
    <row r="37" spans="1:8" ht="24.75" customHeight="1" x14ac:dyDescent="0.2">
      <c r="A37" s="15" t="s">
        <v>942</v>
      </c>
      <c r="B37" s="17" t="s">
        <v>680</v>
      </c>
      <c r="C37" s="17" t="s">
        <v>941</v>
      </c>
      <c r="D37" s="37">
        <v>140069</v>
      </c>
      <c r="E37" s="121">
        <v>141269</v>
      </c>
      <c r="F37" s="34">
        <v>141269</v>
      </c>
    </row>
    <row r="38" spans="1:8" ht="36.75" customHeight="1" x14ac:dyDescent="0.2">
      <c r="A38" s="15" t="s">
        <v>1038</v>
      </c>
      <c r="B38" s="17" t="s">
        <v>1037</v>
      </c>
      <c r="C38" s="17"/>
      <c r="D38" s="37">
        <f>D39</f>
        <v>100</v>
      </c>
      <c r="E38" s="109"/>
      <c r="F38" s="152"/>
    </row>
    <row r="39" spans="1:8" ht="32.25" customHeight="1" x14ac:dyDescent="0.2">
      <c r="A39" s="15" t="s">
        <v>944</v>
      </c>
      <c r="B39" s="17" t="s">
        <v>1037</v>
      </c>
      <c r="C39" s="17" t="s">
        <v>943</v>
      </c>
      <c r="D39" s="37">
        <f>D40</f>
        <v>100</v>
      </c>
      <c r="E39" s="109"/>
      <c r="F39" s="152"/>
    </row>
    <row r="40" spans="1:8" ht="24.75" customHeight="1" x14ac:dyDescent="0.2">
      <c r="A40" s="15" t="s">
        <v>942</v>
      </c>
      <c r="B40" s="17" t="s">
        <v>1037</v>
      </c>
      <c r="C40" s="17" t="s">
        <v>941</v>
      </c>
      <c r="D40" s="37">
        <v>100</v>
      </c>
      <c r="E40" s="109"/>
      <c r="F40" s="152"/>
    </row>
    <row r="41" spans="1:8" ht="30" customHeight="1" x14ac:dyDescent="0.2">
      <c r="A41" s="15" t="s">
        <v>368</v>
      </c>
      <c r="B41" s="17" t="s">
        <v>367</v>
      </c>
      <c r="C41" s="18"/>
      <c r="D41" s="37">
        <f>D42</f>
        <v>4095</v>
      </c>
      <c r="E41" s="109">
        <f>E42</f>
        <v>4705</v>
      </c>
      <c r="F41" s="37">
        <f>F42</f>
        <v>4705</v>
      </c>
    </row>
    <row r="42" spans="1:8" ht="24.2" customHeight="1" x14ac:dyDescent="0.2">
      <c r="A42" s="15" t="s">
        <v>366</v>
      </c>
      <c r="B42" s="17" t="s">
        <v>365</v>
      </c>
      <c r="C42" s="18"/>
      <c r="D42" s="37">
        <f>D43+D45</f>
        <v>4095</v>
      </c>
      <c r="E42" s="109">
        <f>E43+E45</f>
        <v>4705</v>
      </c>
      <c r="F42" s="37">
        <f>F43+F45</f>
        <v>4705</v>
      </c>
    </row>
    <row r="43" spans="1:8" ht="30.75" hidden="1" customHeight="1" x14ac:dyDescent="0.2">
      <c r="A43" s="15" t="s">
        <v>886</v>
      </c>
      <c r="B43" s="17" t="s">
        <v>365</v>
      </c>
      <c r="C43" s="17" t="s">
        <v>885</v>
      </c>
      <c r="D43" s="37">
        <f>D44</f>
        <v>0</v>
      </c>
      <c r="E43" s="150">
        <f>E44</f>
        <v>0</v>
      </c>
      <c r="F43" s="37">
        <f>F44</f>
        <v>0</v>
      </c>
    </row>
    <row r="44" spans="1:8" ht="35.65" hidden="1" customHeight="1" x14ac:dyDescent="0.2">
      <c r="A44" s="15" t="s">
        <v>884</v>
      </c>
      <c r="B44" s="17" t="s">
        <v>365</v>
      </c>
      <c r="C44" s="17" t="s">
        <v>883</v>
      </c>
      <c r="D44" s="37">
        <v>0</v>
      </c>
      <c r="E44" s="114">
        <v>0</v>
      </c>
      <c r="F44" s="34">
        <v>0</v>
      </c>
    </row>
    <row r="45" spans="1:8" ht="35.65" customHeight="1" x14ac:dyDescent="0.2">
      <c r="A45" s="15" t="s">
        <v>944</v>
      </c>
      <c r="B45" s="17" t="s">
        <v>365</v>
      </c>
      <c r="C45" s="17" t="s">
        <v>943</v>
      </c>
      <c r="D45" s="37">
        <f>D46</f>
        <v>4095</v>
      </c>
      <c r="E45" s="109">
        <f>E46</f>
        <v>4705</v>
      </c>
      <c r="F45" s="37">
        <f>F46</f>
        <v>4705</v>
      </c>
    </row>
    <row r="46" spans="1:8" ht="25.5" customHeight="1" x14ac:dyDescent="0.2">
      <c r="A46" s="15" t="s">
        <v>942</v>
      </c>
      <c r="B46" s="17" t="s">
        <v>365</v>
      </c>
      <c r="C46" s="17" t="s">
        <v>941</v>
      </c>
      <c r="D46" s="37">
        <v>4095</v>
      </c>
      <c r="E46" s="114">
        <v>4705</v>
      </c>
      <c r="F46" s="34">
        <v>4705</v>
      </c>
      <c r="H46">
        <v>70</v>
      </c>
    </row>
    <row r="47" spans="1:8" ht="36" customHeight="1" x14ac:dyDescent="0.2">
      <c r="A47" s="13" t="s">
        <v>750</v>
      </c>
      <c r="B47" s="21" t="s">
        <v>364</v>
      </c>
      <c r="C47" s="18"/>
      <c r="D47" s="36">
        <f>D48+D52</f>
        <v>24122</v>
      </c>
      <c r="E47" s="116">
        <f>E48+E52</f>
        <v>26334</v>
      </c>
      <c r="F47" s="36">
        <f>F48+F52</f>
        <v>26334</v>
      </c>
    </row>
    <row r="48" spans="1:8" ht="37.5" customHeight="1" x14ac:dyDescent="0.2">
      <c r="A48" s="15" t="s">
        <v>363</v>
      </c>
      <c r="B48" s="17" t="s">
        <v>362</v>
      </c>
      <c r="C48" s="18"/>
      <c r="D48" s="37">
        <f>D49</f>
        <v>23600</v>
      </c>
      <c r="E48" s="109">
        <f>E49</f>
        <v>26234</v>
      </c>
      <c r="F48" s="37">
        <f>F49</f>
        <v>26234</v>
      </c>
    </row>
    <row r="49" spans="1:8" ht="35.65" customHeight="1" x14ac:dyDescent="0.2">
      <c r="A49" s="15" t="s">
        <v>937</v>
      </c>
      <c r="B49" s="17" t="s">
        <v>361</v>
      </c>
      <c r="C49" s="18"/>
      <c r="D49" s="37">
        <f t="shared" ref="D49:F50" si="5">D50</f>
        <v>23600</v>
      </c>
      <c r="E49" s="109">
        <f t="shared" si="5"/>
        <v>26234</v>
      </c>
      <c r="F49" s="37">
        <f t="shared" si="5"/>
        <v>26234</v>
      </c>
    </row>
    <row r="50" spans="1:8" ht="35.65" customHeight="1" x14ac:dyDescent="0.2">
      <c r="A50" s="15" t="s">
        <v>944</v>
      </c>
      <c r="B50" s="17" t="s">
        <v>361</v>
      </c>
      <c r="C50" s="17" t="s">
        <v>943</v>
      </c>
      <c r="D50" s="37">
        <f t="shared" si="5"/>
        <v>23600</v>
      </c>
      <c r="E50" s="109">
        <f t="shared" si="5"/>
        <v>26234</v>
      </c>
      <c r="F50" s="37">
        <f t="shared" si="5"/>
        <v>26234</v>
      </c>
    </row>
    <row r="51" spans="1:8" ht="16.149999999999999" customHeight="1" x14ac:dyDescent="0.2">
      <c r="A51" s="15" t="s">
        <v>942</v>
      </c>
      <c r="B51" s="17" t="s">
        <v>361</v>
      </c>
      <c r="C51" s="17" t="s">
        <v>941</v>
      </c>
      <c r="D51" s="37">
        <v>23600</v>
      </c>
      <c r="E51" s="121">
        <v>26234</v>
      </c>
      <c r="F51" s="34">
        <v>26234</v>
      </c>
    </row>
    <row r="52" spans="1:8" ht="24.2" customHeight="1" x14ac:dyDescent="0.2">
      <c r="A52" s="15" t="s">
        <v>360</v>
      </c>
      <c r="B52" s="17" t="s">
        <v>295</v>
      </c>
      <c r="C52" s="18"/>
      <c r="D52" s="37">
        <f>D53+D56</f>
        <v>522</v>
      </c>
      <c r="E52" s="109">
        <f>E53</f>
        <v>100</v>
      </c>
      <c r="F52" s="41">
        <f>F53</f>
        <v>100</v>
      </c>
    </row>
    <row r="53" spans="1:8" ht="24.2" customHeight="1" x14ac:dyDescent="0.2">
      <c r="A53" s="15" t="s">
        <v>359</v>
      </c>
      <c r="B53" s="17" t="s">
        <v>296</v>
      </c>
      <c r="C53" s="18"/>
      <c r="D53" s="37">
        <f t="shared" ref="D53:F54" si="6">D54</f>
        <v>64</v>
      </c>
      <c r="E53" s="109">
        <f t="shared" si="6"/>
        <v>100</v>
      </c>
      <c r="F53" s="37">
        <f t="shared" si="6"/>
        <v>100</v>
      </c>
    </row>
    <row r="54" spans="1:8" ht="35.65" customHeight="1" x14ac:dyDescent="0.2">
      <c r="A54" s="15" t="s">
        <v>944</v>
      </c>
      <c r="B54" s="17" t="s">
        <v>296</v>
      </c>
      <c r="C54" s="17" t="s">
        <v>943</v>
      </c>
      <c r="D54" s="37">
        <f t="shared" si="6"/>
        <v>64</v>
      </c>
      <c r="E54" s="109">
        <f t="shared" si="6"/>
        <v>100</v>
      </c>
      <c r="F54" s="37">
        <f t="shared" si="6"/>
        <v>100</v>
      </c>
    </row>
    <row r="55" spans="1:8" ht="27" customHeight="1" x14ac:dyDescent="0.2">
      <c r="A55" s="15" t="s">
        <v>942</v>
      </c>
      <c r="B55" s="17" t="s">
        <v>296</v>
      </c>
      <c r="C55" s="17" t="s">
        <v>941</v>
      </c>
      <c r="D55" s="37">
        <v>64</v>
      </c>
      <c r="E55" s="121">
        <v>100</v>
      </c>
      <c r="F55" s="34">
        <v>100</v>
      </c>
    </row>
    <row r="56" spans="1:8" ht="27" customHeight="1" x14ac:dyDescent="0.2">
      <c r="A56" s="15" t="s">
        <v>592</v>
      </c>
      <c r="B56" s="17" t="s">
        <v>591</v>
      </c>
      <c r="C56" s="17"/>
      <c r="D56" s="37">
        <f>D57</f>
        <v>458</v>
      </c>
      <c r="E56" s="109"/>
      <c r="F56" s="34"/>
    </row>
    <row r="57" spans="1:8" ht="27" customHeight="1" x14ac:dyDescent="0.2">
      <c r="A57" s="15" t="s">
        <v>944</v>
      </c>
      <c r="B57" s="17" t="s">
        <v>591</v>
      </c>
      <c r="C57" s="17" t="s">
        <v>943</v>
      </c>
      <c r="D57" s="37">
        <f>D58</f>
        <v>458</v>
      </c>
      <c r="E57" s="109"/>
      <c r="F57" s="34"/>
    </row>
    <row r="58" spans="1:8" ht="27" customHeight="1" x14ac:dyDescent="0.2">
      <c r="A58" s="15" t="s">
        <v>942</v>
      </c>
      <c r="B58" s="17" t="s">
        <v>591</v>
      </c>
      <c r="C58" s="17" t="s">
        <v>941</v>
      </c>
      <c r="D58" s="37">
        <v>458</v>
      </c>
      <c r="E58" s="109"/>
      <c r="F58" s="34"/>
    </row>
    <row r="59" spans="1:8" ht="45.75" customHeight="1" x14ac:dyDescent="0.2">
      <c r="A59" s="13" t="s">
        <v>304</v>
      </c>
      <c r="B59" s="21" t="s">
        <v>294</v>
      </c>
      <c r="C59" s="21"/>
      <c r="D59" s="36">
        <f>D60</f>
        <v>9759</v>
      </c>
      <c r="E59" s="116">
        <f>E60</f>
        <v>97760</v>
      </c>
      <c r="F59" s="56">
        <f>F60</f>
        <v>10000</v>
      </c>
    </row>
    <row r="60" spans="1:8" ht="31.5" customHeight="1" x14ac:dyDescent="0.2">
      <c r="A60" s="15" t="s">
        <v>305</v>
      </c>
      <c r="B60" s="17" t="s">
        <v>306</v>
      </c>
      <c r="C60" s="17"/>
      <c r="D60" s="37">
        <f>D62+D65+D68+D71+D74</f>
        <v>9759</v>
      </c>
      <c r="E60" s="109">
        <f>E62+E65+E68+E71+E74</f>
        <v>97760</v>
      </c>
      <c r="F60" s="54">
        <f>F62+F65+F68+F71+F74</f>
        <v>10000</v>
      </c>
    </row>
    <row r="61" spans="1:8" ht="18" customHeight="1" x14ac:dyDescent="0.2">
      <c r="A61" s="15" t="s">
        <v>824</v>
      </c>
      <c r="B61" s="17" t="s">
        <v>297</v>
      </c>
      <c r="C61" s="17"/>
      <c r="D61" s="37">
        <f t="shared" ref="D61:F62" si="7">D62</f>
        <v>5259</v>
      </c>
      <c r="E61" s="109">
        <f t="shared" si="7"/>
        <v>11135</v>
      </c>
      <c r="F61" s="54">
        <f t="shared" si="7"/>
        <v>10000</v>
      </c>
      <c r="H61">
        <v>4851</v>
      </c>
    </row>
    <row r="62" spans="1:8" ht="30" customHeight="1" x14ac:dyDescent="0.2">
      <c r="A62" s="15" t="s">
        <v>944</v>
      </c>
      <c r="B62" s="17" t="s">
        <v>297</v>
      </c>
      <c r="C62" s="17" t="s">
        <v>943</v>
      </c>
      <c r="D62" s="37">
        <f t="shared" si="7"/>
        <v>5259</v>
      </c>
      <c r="E62" s="109">
        <f t="shared" si="7"/>
        <v>11135</v>
      </c>
      <c r="F62" s="54">
        <f t="shared" si="7"/>
        <v>10000</v>
      </c>
    </row>
    <row r="63" spans="1:8" ht="26.25" customHeight="1" x14ac:dyDescent="0.2">
      <c r="A63" s="15" t="s">
        <v>942</v>
      </c>
      <c r="B63" s="17" t="s">
        <v>297</v>
      </c>
      <c r="C63" s="17" t="s">
        <v>941</v>
      </c>
      <c r="D63" s="37">
        <v>5259</v>
      </c>
      <c r="E63" s="110">
        <v>11135</v>
      </c>
      <c r="F63" s="34">
        <v>10000</v>
      </c>
    </row>
    <row r="64" spans="1:8" ht="16.149999999999999" hidden="1" customHeight="1" x14ac:dyDescent="0.2">
      <c r="A64" s="15" t="s">
        <v>562</v>
      </c>
      <c r="B64" s="17" t="s">
        <v>516</v>
      </c>
      <c r="C64" s="17"/>
      <c r="D64" s="37">
        <f t="shared" ref="D64:F65" si="8">D65</f>
        <v>0</v>
      </c>
      <c r="E64" s="109">
        <f t="shared" si="8"/>
        <v>1000</v>
      </c>
      <c r="F64" s="54">
        <f t="shared" si="8"/>
        <v>0</v>
      </c>
    </row>
    <row r="65" spans="1:7" ht="16.149999999999999" hidden="1" customHeight="1" x14ac:dyDescent="0.2">
      <c r="A65" s="15" t="s">
        <v>944</v>
      </c>
      <c r="B65" s="17" t="s">
        <v>516</v>
      </c>
      <c r="C65" s="17" t="s">
        <v>943</v>
      </c>
      <c r="D65" s="37">
        <f t="shared" si="8"/>
        <v>0</v>
      </c>
      <c r="E65" s="109">
        <f t="shared" si="8"/>
        <v>1000</v>
      </c>
      <c r="F65" s="54">
        <f t="shared" si="8"/>
        <v>0</v>
      </c>
    </row>
    <row r="66" spans="1:7" ht="16.149999999999999" hidden="1" customHeight="1" x14ac:dyDescent="0.2">
      <c r="A66" s="15" t="s">
        <v>942</v>
      </c>
      <c r="B66" s="17" t="s">
        <v>516</v>
      </c>
      <c r="C66" s="17" t="s">
        <v>941</v>
      </c>
      <c r="D66" s="37">
        <v>0</v>
      </c>
      <c r="E66" s="110">
        <v>1000</v>
      </c>
      <c r="F66" s="34">
        <v>0</v>
      </c>
    </row>
    <row r="67" spans="1:7" ht="23.25" customHeight="1" x14ac:dyDescent="0.2">
      <c r="A67" s="15" t="s">
        <v>561</v>
      </c>
      <c r="B67" s="17" t="s">
        <v>560</v>
      </c>
      <c r="C67" s="17"/>
      <c r="D67" s="37">
        <f t="shared" ref="D67:F68" si="9">D68</f>
        <v>4500</v>
      </c>
      <c r="E67" s="109">
        <f t="shared" si="9"/>
        <v>0</v>
      </c>
      <c r="F67" s="54">
        <f t="shared" si="9"/>
        <v>0</v>
      </c>
      <c r="G67">
        <v>1200</v>
      </c>
    </row>
    <row r="68" spans="1:7" ht="24.75" customHeight="1" x14ac:dyDescent="0.2">
      <c r="A68" s="15" t="s">
        <v>944</v>
      </c>
      <c r="B68" s="17" t="s">
        <v>563</v>
      </c>
      <c r="C68" s="17" t="s">
        <v>943</v>
      </c>
      <c r="D68" s="37">
        <f t="shared" si="9"/>
        <v>4500</v>
      </c>
      <c r="E68" s="109">
        <f t="shared" si="9"/>
        <v>0</v>
      </c>
      <c r="F68" s="54">
        <f t="shared" si="9"/>
        <v>0</v>
      </c>
    </row>
    <row r="69" spans="1:7" ht="16.149999999999999" customHeight="1" x14ac:dyDescent="0.2">
      <c r="A69" s="84" t="s">
        <v>942</v>
      </c>
      <c r="B69" s="57" t="s">
        <v>563</v>
      </c>
      <c r="C69" s="57" t="s">
        <v>941</v>
      </c>
      <c r="D69" s="58">
        <v>4500</v>
      </c>
      <c r="E69" s="111">
        <v>0</v>
      </c>
      <c r="F69" s="34">
        <v>0</v>
      </c>
    </row>
    <row r="70" spans="1:7" ht="28.5" hidden="1" customHeight="1" x14ac:dyDescent="0.2">
      <c r="A70" s="22" t="s">
        <v>1036</v>
      </c>
      <c r="B70" s="217" t="s">
        <v>1059</v>
      </c>
      <c r="C70" s="60"/>
      <c r="D70" s="54"/>
      <c r="E70" s="111"/>
      <c r="F70" s="34"/>
    </row>
    <row r="71" spans="1:7" ht="42.75" hidden="1" customHeight="1" x14ac:dyDescent="0.2">
      <c r="A71" s="216" t="s">
        <v>568</v>
      </c>
      <c r="B71" s="217" t="s">
        <v>1058</v>
      </c>
      <c r="C71" s="217"/>
      <c r="D71" s="218"/>
      <c r="E71" s="112">
        <f>E72</f>
        <v>78861</v>
      </c>
      <c r="F71" s="68"/>
    </row>
    <row r="72" spans="1:7" ht="26.25" hidden="1" customHeight="1" x14ac:dyDescent="0.2">
      <c r="A72" s="15" t="s">
        <v>944</v>
      </c>
      <c r="B72" s="217" t="s">
        <v>1058</v>
      </c>
      <c r="C72" s="60" t="s">
        <v>943</v>
      </c>
      <c r="D72" s="54"/>
      <c r="E72" s="113">
        <f>E73</f>
        <v>78861</v>
      </c>
      <c r="F72" s="68"/>
    </row>
    <row r="73" spans="1:7" ht="27.75" hidden="1" customHeight="1" x14ac:dyDescent="0.2">
      <c r="A73" s="15" t="s">
        <v>942</v>
      </c>
      <c r="B73" s="217" t="s">
        <v>1058</v>
      </c>
      <c r="C73" s="60" t="s">
        <v>941</v>
      </c>
      <c r="D73" s="54">
        <v>0</v>
      </c>
      <c r="E73" s="113">
        <v>78861</v>
      </c>
      <c r="F73" s="68"/>
    </row>
    <row r="74" spans="1:7" ht="38.25" hidden="1" customHeight="1" x14ac:dyDescent="0.2">
      <c r="A74" s="59" t="s">
        <v>565</v>
      </c>
      <c r="B74" s="60" t="s">
        <v>564</v>
      </c>
      <c r="C74" s="60"/>
      <c r="D74" s="54"/>
      <c r="E74" s="114">
        <f>E75</f>
        <v>6764</v>
      </c>
      <c r="F74" s="34"/>
    </row>
    <row r="75" spans="1:7" ht="27.75" hidden="1" customHeight="1" x14ac:dyDescent="0.2">
      <c r="A75" s="15" t="s">
        <v>944</v>
      </c>
      <c r="B75" s="60" t="s">
        <v>564</v>
      </c>
      <c r="C75" s="60" t="s">
        <v>943</v>
      </c>
      <c r="D75" s="54"/>
      <c r="E75" s="114">
        <f>E76</f>
        <v>6764</v>
      </c>
      <c r="F75" s="34"/>
    </row>
    <row r="76" spans="1:7" ht="15" hidden="1" customHeight="1" x14ac:dyDescent="0.2">
      <c r="A76" s="15" t="s">
        <v>942</v>
      </c>
      <c r="B76" s="60" t="s">
        <v>564</v>
      </c>
      <c r="C76" s="60" t="s">
        <v>941</v>
      </c>
      <c r="D76" s="54"/>
      <c r="E76" s="114">
        <v>6764</v>
      </c>
      <c r="F76" s="34"/>
    </row>
    <row r="77" spans="1:7" ht="27.75" customHeight="1" x14ac:dyDescent="0.2">
      <c r="A77" s="158" t="s">
        <v>575</v>
      </c>
      <c r="B77" s="89" t="s">
        <v>97</v>
      </c>
      <c r="C77" s="89"/>
      <c r="D77" s="56">
        <f>D78+D84</f>
        <v>200</v>
      </c>
      <c r="E77" s="151"/>
      <c r="F77" s="152"/>
    </row>
    <row r="78" spans="1:7" ht="45.75" customHeight="1" x14ac:dyDescent="0.2">
      <c r="A78" s="153" t="s">
        <v>576</v>
      </c>
      <c r="B78" s="60" t="s">
        <v>668</v>
      </c>
      <c r="C78" s="60"/>
      <c r="D78" s="54">
        <f>D79</f>
        <v>170</v>
      </c>
      <c r="E78" s="151"/>
      <c r="F78" s="152"/>
    </row>
    <row r="79" spans="1:7" ht="27.75" customHeight="1" x14ac:dyDescent="0.2">
      <c r="A79" s="153" t="s">
        <v>580</v>
      </c>
      <c r="B79" s="60" t="s">
        <v>577</v>
      </c>
      <c r="C79" s="60"/>
      <c r="D79" s="54">
        <f>D80+D82</f>
        <v>170</v>
      </c>
      <c r="E79" s="151"/>
      <c r="F79" s="152"/>
    </row>
    <row r="80" spans="1:7" ht="27.75" customHeight="1" x14ac:dyDescent="0.2">
      <c r="A80" s="15" t="s">
        <v>886</v>
      </c>
      <c r="B80" s="60" t="s">
        <v>577</v>
      </c>
      <c r="C80" s="60" t="s">
        <v>885</v>
      </c>
      <c r="D80" s="54">
        <f>D81</f>
        <v>150</v>
      </c>
      <c r="E80" s="151"/>
      <c r="F80" s="152"/>
    </row>
    <row r="81" spans="1:6" ht="27.75" customHeight="1" x14ac:dyDescent="0.2">
      <c r="A81" s="15" t="s">
        <v>884</v>
      </c>
      <c r="B81" s="60" t="s">
        <v>577</v>
      </c>
      <c r="C81" s="60" t="s">
        <v>883</v>
      </c>
      <c r="D81" s="54">
        <v>150</v>
      </c>
      <c r="E81" s="151"/>
      <c r="F81" s="152"/>
    </row>
    <row r="82" spans="1:6" ht="27.75" customHeight="1" x14ac:dyDescent="0.2">
      <c r="A82" s="15" t="s">
        <v>944</v>
      </c>
      <c r="B82" s="60" t="s">
        <v>577</v>
      </c>
      <c r="C82" s="60" t="s">
        <v>943</v>
      </c>
      <c r="D82" s="54">
        <f>D83</f>
        <v>20</v>
      </c>
      <c r="E82" s="151"/>
      <c r="F82" s="152"/>
    </row>
    <row r="83" spans="1:6" ht="27.75" customHeight="1" x14ac:dyDescent="0.2">
      <c r="A83" s="15" t="s">
        <v>942</v>
      </c>
      <c r="B83" s="154" t="s">
        <v>577</v>
      </c>
      <c r="C83" s="154" t="s">
        <v>941</v>
      </c>
      <c r="D83" s="155">
        <v>20</v>
      </c>
      <c r="E83" s="151"/>
      <c r="F83" s="152"/>
    </row>
    <row r="84" spans="1:6" ht="27.75" customHeight="1" x14ac:dyDescent="0.2">
      <c r="A84" s="153" t="s">
        <v>868</v>
      </c>
      <c r="B84" s="154" t="s">
        <v>578</v>
      </c>
      <c r="C84" s="154"/>
      <c r="D84" s="155">
        <f>D85</f>
        <v>30</v>
      </c>
      <c r="E84" s="151"/>
      <c r="F84" s="152"/>
    </row>
    <row r="85" spans="1:6" ht="27.75" customHeight="1" x14ac:dyDescent="0.2">
      <c r="A85" s="153" t="s">
        <v>581</v>
      </c>
      <c r="B85" s="154" t="s">
        <v>579</v>
      </c>
      <c r="C85" s="154"/>
      <c r="D85" s="155">
        <f>D86</f>
        <v>30</v>
      </c>
      <c r="E85" s="151"/>
      <c r="F85" s="152"/>
    </row>
    <row r="86" spans="1:6" ht="27.75" customHeight="1" x14ac:dyDescent="0.2">
      <c r="A86" s="15" t="s">
        <v>944</v>
      </c>
      <c r="B86" s="154" t="s">
        <v>579</v>
      </c>
      <c r="C86" s="60" t="s">
        <v>943</v>
      </c>
      <c r="D86" s="54">
        <f>D87</f>
        <v>30</v>
      </c>
      <c r="E86" s="151"/>
      <c r="F86" s="152"/>
    </row>
    <row r="87" spans="1:6" ht="27.75" customHeight="1" x14ac:dyDescent="0.2">
      <c r="A87" s="15" t="s">
        <v>942</v>
      </c>
      <c r="B87" s="154" t="s">
        <v>579</v>
      </c>
      <c r="C87" s="60" t="s">
        <v>941</v>
      </c>
      <c r="D87" s="54">
        <v>30</v>
      </c>
      <c r="E87" s="151"/>
      <c r="F87" s="152"/>
    </row>
    <row r="88" spans="1:6" ht="21.75" customHeight="1" x14ac:dyDescent="0.2">
      <c r="A88" s="157" t="s">
        <v>940</v>
      </c>
      <c r="B88" s="89" t="s">
        <v>582</v>
      </c>
      <c r="C88" s="156"/>
      <c r="D88" s="63">
        <f>D90</f>
        <v>9500</v>
      </c>
      <c r="E88" s="115">
        <f>E90</f>
        <v>8973</v>
      </c>
      <c r="F88" s="63">
        <f>F90</f>
        <v>8973</v>
      </c>
    </row>
    <row r="89" spans="1:6" ht="45" customHeight="1" x14ac:dyDescent="0.2">
      <c r="A89" s="92" t="s">
        <v>667</v>
      </c>
      <c r="B89" s="93" t="s">
        <v>583</v>
      </c>
      <c r="C89" s="18"/>
      <c r="D89" s="37">
        <f>D90</f>
        <v>9500</v>
      </c>
      <c r="E89" s="109">
        <f>E90</f>
        <v>8973</v>
      </c>
      <c r="F89" s="37">
        <f>F90</f>
        <v>8973</v>
      </c>
    </row>
    <row r="90" spans="1:6" ht="24.2" customHeight="1" x14ac:dyDescent="0.2">
      <c r="A90" s="15" t="s">
        <v>938</v>
      </c>
      <c r="B90" s="17" t="s">
        <v>669</v>
      </c>
      <c r="C90" s="18"/>
      <c r="D90" s="37">
        <f>D91+D93+D95</f>
        <v>9500</v>
      </c>
      <c r="E90" s="109">
        <f>E91+E93+E95</f>
        <v>8973</v>
      </c>
      <c r="F90" s="37">
        <f>F91+F93+F95</f>
        <v>8973</v>
      </c>
    </row>
    <row r="91" spans="1:6" ht="60" customHeight="1" x14ac:dyDescent="0.2">
      <c r="A91" s="15" t="s">
        <v>900</v>
      </c>
      <c r="B91" s="17" t="s">
        <v>584</v>
      </c>
      <c r="C91" s="17" t="s">
        <v>899</v>
      </c>
      <c r="D91" s="37">
        <f>D92</f>
        <v>8838</v>
      </c>
      <c r="E91" s="109">
        <v>8311</v>
      </c>
      <c r="F91" s="42">
        <f>F92</f>
        <v>8311</v>
      </c>
    </row>
    <row r="92" spans="1:6" ht="30" customHeight="1" x14ac:dyDescent="0.2">
      <c r="A92" s="15" t="s">
        <v>898</v>
      </c>
      <c r="B92" s="17" t="s">
        <v>584</v>
      </c>
      <c r="C92" s="17" t="s">
        <v>897</v>
      </c>
      <c r="D92" s="37">
        <v>8838</v>
      </c>
      <c r="E92" s="114">
        <v>8311</v>
      </c>
      <c r="F92" s="34">
        <v>8311</v>
      </c>
    </row>
    <row r="93" spans="1:6" ht="30" customHeight="1" x14ac:dyDescent="0.2">
      <c r="A93" s="15" t="s">
        <v>886</v>
      </c>
      <c r="B93" s="17" t="s">
        <v>584</v>
      </c>
      <c r="C93" s="17" t="s">
        <v>885</v>
      </c>
      <c r="D93" s="37">
        <f>D94</f>
        <v>658</v>
      </c>
      <c r="E93" s="109">
        <f>E94</f>
        <v>658</v>
      </c>
      <c r="F93" s="37">
        <f>F94</f>
        <v>658</v>
      </c>
    </row>
    <row r="94" spans="1:6" ht="33.75" customHeight="1" x14ac:dyDescent="0.2">
      <c r="A94" s="15" t="s">
        <v>884</v>
      </c>
      <c r="B94" s="17" t="s">
        <v>584</v>
      </c>
      <c r="C94" s="17" t="s">
        <v>883</v>
      </c>
      <c r="D94" s="37">
        <v>658</v>
      </c>
      <c r="E94" s="114">
        <v>658</v>
      </c>
      <c r="F94" s="34">
        <v>658</v>
      </c>
    </row>
    <row r="95" spans="1:6" ht="27" customHeight="1" x14ac:dyDescent="0.2">
      <c r="A95" s="15" t="s">
        <v>894</v>
      </c>
      <c r="B95" s="17" t="s">
        <v>584</v>
      </c>
      <c r="C95" s="17" t="s">
        <v>893</v>
      </c>
      <c r="D95" s="37">
        <f>D96</f>
        <v>4</v>
      </c>
      <c r="E95" s="109">
        <f>E96</f>
        <v>4</v>
      </c>
      <c r="F95" s="37">
        <f>F96</f>
        <v>4</v>
      </c>
    </row>
    <row r="96" spans="1:6" ht="24.2" customHeight="1" x14ac:dyDescent="0.2">
      <c r="A96" s="15" t="s">
        <v>892</v>
      </c>
      <c r="B96" s="17" t="s">
        <v>584</v>
      </c>
      <c r="C96" s="17" t="s">
        <v>891</v>
      </c>
      <c r="D96" s="37">
        <v>4</v>
      </c>
      <c r="E96" s="114">
        <v>4</v>
      </c>
      <c r="F96" s="34">
        <v>4</v>
      </c>
    </row>
    <row r="97" spans="1:6" ht="31.5" customHeight="1" x14ac:dyDescent="0.2">
      <c r="A97" s="13" t="s">
        <v>655</v>
      </c>
      <c r="B97" s="21" t="s">
        <v>358</v>
      </c>
      <c r="C97" s="18"/>
      <c r="D97" s="36">
        <f>D98+D142+D245+D316</f>
        <v>983988</v>
      </c>
      <c r="E97" s="116">
        <f>E98+E142+E245+E316</f>
        <v>972868</v>
      </c>
      <c r="F97" s="64">
        <f>F98+F142+F245+F316</f>
        <v>923036</v>
      </c>
    </row>
    <row r="98" spans="1:6" ht="24.2" customHeight="1" x14ac:dyDescent="0.2">
      <c r="A98" s="13" t="s">
        <v>357</v>
      </c>
      <c r="B98" s="21" t="s">
        <v>356</v>
      </c>
      <c r="C98" s="18"/>
      <c r="D98" s="36">
        <f>D99+D116+D135</f>
        <v>334524</v>
      </c>
      <c r="E98" s="116">
        <f>E99+E116+E135+E110</f>
        <v>299947</v>
      </c>
      <c r="F98" s="56">
        <f>F99+F116+F135+F110</f>
        <v>297897</v>
      </c>
    </row>
    <row r="99" spans="1:6" ht="35.65" customHeight="1" x14ac:dyDescent="0.2">
      <c r="A99" s="15" t="s">
        <v>355</v>
      </c>
      <c r="B99" s="17" t="s">
        <v>354</v>
      </c>
      <c r="C99" s="18"/>
      <c r="D99" s="37">
        <f>D100+D107+D110+D104+D113</f>
        <v>36389</v>
      </c>
      <c r="E99" s="109">
        <f>E100+E107+E110</f>
        <v>2000</v>
      </c>
      <c r="F99" s="30">
        <f>F100+F107+F110</f>
        <v>0</v>
      </c>
    </row>
    <row r="100" spans="1:6" ht="24.2" customHeight="1" x14ac:dyDescent="0.2">
      <c r="A100" s="15" t="s">
        <v>550</v>
      </c>
      <c r="B100" s="17" t="s">
        <v>353</v>
      </c>
      <c r="C100" s="18"/>
      <c r="D100" s="37">
        <f>D101</f>
        <v>2344</v>
      </c>
      <c r="E100" s="109">
        <f>E101</f>
        <v>0</v>
      </c>
      <c r="F100" s="37">
        <v>0</v>
      </c>
    </row>
    <row r="101" spans="1:6" ht="35.65" customHeight="1" x14ac:dyDescent="0.2">
      <c r="A101" s="15" t="s">
        <v>944</v>
      </c>
      <c r="B101" s="17" t="s">
        <v>353</v>
      </c>
      <c r="C101" s="17" t="s">
        <v>943</v>
      </c>
      <c r="D101" s="37">
        <f>D102+D103</f>
        <v>2344</v>
      </c>
      <c r="E101" s="109">
        <f>E102+E103</f>
        <v>0</v>
      </c>
      <c r="F101" s="37">
        <v>0</v>
      </c>
    </row>
    <row r="102" spans="1:6" ht="16.149999999999999" customHeight="1" x14ac:dyDescent="0.2">
      <c r="A102" s="15" t="s">
        <v>942</v>
      </c>
      <c r="B102" s="17" t="s">
        <v>353</v>
      </c>
      <c r="C102" s="17" t="s">
        <v>941</v>
      </c>
      <c r="D102" s="37"/>
      <c r="E102" s="114"/>
      <c r="F102" s="34"/>
    </row>
    <row r="103" spans="1:6" ht="26.25" customHeight="1" x14ac:dyDescent="0.2">
      <c r="A103" s="84" t="s">
        <v>145</v>
      </c>
      <c r="B103" s="17" t="s">
        <v>353</v>
      </c>
      <c r="C103" s="17" t="s">
        <v>945</v>
      </c>
      <c r="D103" s="37">
        <v>2344</v>
      </c>
      <c r="E103" s="114">
        <v>0</v>
      </c>
      <c r="F103" s="34">
        <v>0</v>
      </c>
    </row>
    <row r="104" spans="1:6" ht="41.25" customHeight="1" x14ac:dyDescent="0.2">
      <c r="A104" s="19" t="s">
        <v>1019</v>
      </c>
      <c r="B104" s="17" t="s">
        <v>1018</v>
      </c>
      <c r="C104" s="17"/>
      <c r="D104" s="37">
        <f>D105</f>
        <v>400</v>
      </c>
      <c r="E104" s="151"/>
      <c r="F104" s="152"/>
    </row>
    <row r="105" spans="1:6" ht="26.25" customHeight="1" x14ac:dyDescent="0.2">
      <c r="A105" s="15" t="s">
        <v>944</v>
      </c>
      <c r="B105" s="17" t="s">
        <v>1018</v>
      </c>
      <c r="C105" s="17" t="s">
        <v>943</v>
      </c>
      <c r="D105" s="37">
        <f>D106</f>
        <v>400</v>
      </c>
      <c r="E105" s="151"/>
      <c r="F105" s="152"/>
    </row>
    <row r="106" spans="1:6" ht="26.25" customHeight="1" x14ac:dyDescent="0.2">
      <c r="A106" s="15" t="s">
        <v>145</v>
      </c>
      <c r="B106" s="17" t="s">
        <v>1018</v>
      </c>
      <c r="C106" s="17" t="s">
        <v>945</v>
      </c>
      <c r="D106" s="37">
        <v>400</v>
      </c>
      <c r="E106" s="151"/>
      <c r="F106" s="152"/>
    </row>
    <row r="107" spans="1:6" ht="24.75" customHeight="1" x14ac:dyDescent="0.2">
      <c r="A107" s="22" t="s">
        <v>971</v>
      </c>
      <c r="B107" s="17" t="s">
        <v>970</v>
      </c>
      <c r="C107" s="17"/>
      <c r="D107" s="37">
        <f t="shared" ref="D107:F108" si="10">D108</f>
        <v>205</v>
      </c>
      <c r="E107" s="117">
        <f t="shared" si="10"/>
        <v>2000</v>
      </c>
      <c r="F107" s="37">
        <f t="shared" si="10"/>
        <v>0</v>
      </c>
    </row>
    <row r="108" spans="1:6" ht="26.25" customHeight="1" x14ac:dyDescent="0.2">
      <c r="A108" s="15" t="s">
        <v>944</v>
      </c>
      <c r="B108" s="17" t="s">
        <v>970</v>
      </c>
      <c r="C108" s="17" t="s">
        <v>943</v>
      </c>
      <c r="D108" s="37">
        <f t="shared" si="10"/>
        <v>205</v>
      </c>
      <c r="E108" s="117">
        <f>E109</f>
        <v>2000</v>
      </c>
      <c r="F108" s="37">
        <f t="shared" si="10"/>
        <v>0</v>
      </c>
    </row>
    <row r="109" spans="1:6" ht="21.75" customHeight="1" x14ac:dyDescent="0.2">
      <c r="A109" s="15" t="s">
        <v>145</v>
      </c>
      <c r="B109" s="17" t="s">
        <v>970</v>
      </c>
      <c r="C109" s="17" t="s">
        <v>945</v>
      </c>
      <c r="D109" s="58">
        <v>205</v>
      </c>
      <c r="E109" s="118">
        <v>2000</v>
      </c>
      <c r="F109" s="65"/>
    </row>
    <row r="110" spans="1:6" ht="39" customHeight="1" x14ac:dyDescent="0.2">
      <c r="A110" s="22" t="s">
        <v>969</v>
      </c>
      <c r="B110" s="17" t="s">
        <v>103</v>
      </c>
      <c r="C110" s="66"/>
      <c r="D110" s="54">
        <f>D111</f>
        <v>29881</v>
      </c>
      <c r="E110" s="119">
        <f>E111</f>
        <v>0</v>
      </c>
      <c r="F110" s="54">
        <f>F111</f>
        <v>0</v>
      </c>
    </row>
    <row r="111" spans="1:6" ht="33" customHeight="1" x14ac:dyDescent="0.2">
      <c r="A111" s="15" t="s">
        <v>944</v>
      </c>
      <c r="B111" s="17" t="s">
        <v>103</v>
      </c>
      <c r="C111" s="66" t="s">
        <v>943</v>
      </c>
      <c r="D111" s="54">
        <f>D112</f>
        <v>29881</v>
      </c>
      <c r="E111" s="114">
        <v>0</v>
      </c>
      <c r="F111" s="34">
        <v>0</v>
      </c>
    </row>
    <row r="112" spans="1:6" ht="21.75" customHeight="1" x14ac:dyDescent="0.2">
      <c r="A112" s="15" t="s">
        <v>145</v>
      </c>
      <c r="B112" s="17" t="s">
        <v>103</v>
      </c>
      <c r="C112" s="66" t="s">
        <v>945</v>
      </c>
      <c r="D112" s="54">
        <v>29881</v>
      </c>
      <c r="E112" s="114">
        <v>0</v>
      </c>
      <c r="F112" s="34">
        <v>0</v>
      </c>
    </row>
    <row r="113" spans="1:7" ht="36.75" customHeight="1" x14ac:dyDescent="0.2">
      <c r="A113" s="15" t="s">
        <v>1040</v>
      </c>
      <c r="B113" s="17" t="s">
        <v>1039</v>
      </c>
      <c r="C113" s="66"/>
      <c r="D113" s="54">
        <f>D114</f>
        <v>3559</v>
      </c>
      <c r="E113" s="151"/>
      <c r="F113" s="152"/>
    </row>
    <row r="114" spans="1:7" ht="36.75" customHeight="1" x14ac:dyDescent="0.2">
      <c r="A114" s="15" t="s">
        <v>944</v>
      </c>
      <c r="B114" s="17" t="s">
        <v>1039</v>
      </c>
      <c r="C114" s="66" t="s">
        <v>943</v>
      </c>
      <c r="D114" s="54">
        <f>D115</f>
        <v>3559</v>
      </c>
      <c r="E114" s="151"/>
      <c r="F114" s="152"/>
    </row>
    <row r="115" spans="1:7" ht="21.75" customHeight="1" x14ac:dyDescent="0.2">
      <c r="A115" s="15" t="s">
        <v>145</v>
      </c>
      <c r="B115" s="17" t="s">
        <v>1039</v>
      </c>
      <c r="C115" s="66" t="s">
        <v>945</v>
      </c>
      <c r="D115" s="54">
        <v>3559</v>
      </c>
      <c r="E115" s="151"/>
      <c r="F115" s="152"/>
    </row>
    <row r="116" spans="1:7" ht="46.7" customHeight="1" x14ac:dyDescent="0.2">
      <c r="A116" s="15" t="s">
        <v>352</v>
      </c>
      <c r="B116" s="17" t="s">
        <v>351</v>
      </c>
      <c r="C116" s="18"/>
      <c r="D116" s="53">
        <f>D117+D121+D124+D128</f>
        <v>298085</v>
      </c>
      <c r="E116" s="120">
        <f>E117+E121+E124+E128</f>
        <v>297897</v>
      </c>
      <c r="F116" s="53">
        <f>F117+F121+F124+F128</f>
        <v>297897</v>
      </c>
    </row>
    <row r="117" spans="1:7" ht="35.65" customHeight="1" x14ac:dyDescent="0.2">
      <c r="A117" s="15" t="s">
        <v>937</v>
      </c>
      <c r="B117" s="17" t="s">
        <v>350</v>
      </c>
      <c r="C117" s="18"/>
      <c r="D117" s="37">
        <f>D118</f>
        <v>111330</v>
      </c>
      <c r="E117" s="109">
        <f>E118</f>
        <v>111330</v>
      </c>
      <c r="F117" s="37">
        <f>F118</f>
        <v>111330</v>
      </c>
    </row>
    <row r="118" spans="1:7" ht="35.65" customHeight="1" x14ac:dyDescent="0.2">
      <c r="A118" s="15" t="s">
        <v>944</v>
      </c>
      <c r="B118" s="17" t="s">
        <v>350</v>
      </c>
      <c r="C118" s="17" t="s">
        <v>943</v>
      </c>
      <c r="D118" s="37">
        <f>D119+D120</f>
        <v>111330</v>
      </c>
      <c r="E118" s="109">
        <f>E119+E120</f>
        <v>111330</v>
      </c>
      <c r="F118" s="37">
        <f>F119+F120</f>
        <v>111330</v>
      </c>
    </row>
    <row r="119" spans="1:7" ht="16.149999999999999" customHeight="1" x14ac:dyDescent="0.2">
      <c r="A119" s="15" t="s">
        <v>942</v>
      </c>
      <c r="B119" s="17" t="s">
        <v>350</v>
      </c>
      <c r="C119" s="17" t="s">
        <v>941</v>
      </c>
      <c r="D119" s="37">
        <v>12023</v>
      </c>
      <c r="E119" s="121">
        <v>12023</v>
      </c>
      <c r="F119" s="55">
        <v>12023</v>
      </c>
    </row>
    <row r="120" spans="1:7" ht="21.75" customHeight="1" x14ac:dyDescent="0.2">
      <c r="A120" s="15" t="s">
        <v>145</v>
      </c>
      <c r="B120" s="17" t="s">
        <v>350</v>
      </c>
      <c r="C120" s="17" t="s">
        <v>945</v>
      </c>
      <c r="D120" s="37">
        <v>99307</v>
      </c>
      <c r="E120" s="121">
        <v>99307</v>
      </c>
      <c r="F120" s="55">
        <v>99307</v>
      </c>
    </row>
    <row r="121" spans="1:7" ht="21.75" customHeight="1" x14ac:dyDescent="0.2">
      <c r="A121" s="15" t="s">
        <v>144</v>
      </c>
      <c r="B121" s="17" t="s">
        <v>248</v>
      </c>
      <c r="C121" s="17"/>
      <c r="D121" s="37">
        <f>D122</f>
        <v>1495</v>
      </c>
      <c r="E121" s="109">
        <f t="shared" ref="D121:F122" si="11">E122</f>
        <v>600</v>
      </c>
      <c r="F121" s="37">
        <f t="shared" si="11"/>
        <v>600</v>
      </c>
    </row>
    <row r="122" spans="1:7" ht="33.75" customHeight="1" x14ac:dyDescent="0.2">
      <c r="A122" s="15" t="s">
        <v>944</v>
      </c>
      <c r="B122" s="17" t="s">
        <v>248</v>
      </c>
      <c r="C122" s="17" t="s">
        <v>943</v>
      </c>
      <c r="D122" s="37">
        <f t="shared" si="11"/>
        <v>1495</v>
      </c>
      <c r="E122" s="109">
        <f t="shared" si="11"/>
        <v>600</v>
      </c>
      <c r="F122" s="37">
        <f t="shared" si="11"/>
        <v>600</v>
      </c>
    </row>
    <row r="123" spans="1:7" ht="21.75" customHeight="1" x14ac:dyDescent="0.2">
      <c r="A123" s="15" t="s">
        <v>145</v>
      </c>
      <c r="B123" s="17" t="s">
        <v>248</v>
      </c>
      <c r="C123" s="17" t="s">
        <v>945</v>
      </c>
      <c r="D123" s="37">
        <v>1495</v>
      </c>
      <c r="E123" s="114">
        <v>600</v>
      </c>
      <c r="F123" s="34">
        <v>600</v>
      </c>
    </row>
    <row r="124" spans="1:7" ht="107.25" customHeight="1" x14ac:dyDescent="0.2">
      <c r="A124" s="16" t="s">
        <v>349</v>
      </c>
      <c r="B124" s="17" t="s">
        <v>348</v>
      </c>
      <c r="C124" s="18"/>
      <c r="D124" s="37">
        <f>D125</f>
        <v>171559</v>
      </c>
      <c r="E124" s="117">
        <f>E125</f>
        <v>171559</v>
      </c>
      <c r="F124" s="70">
        <f>F125</f>
        <v>171559</v>
      </c>
    </row>
    <row r="125" spans="1:7" ht="35.65" customHeight="1" x14ac:dyDescent="0.2">
      <c r="A125" s="15" t="s">
        <v>944</v>
      </c>
      <c r="B125" s="17" t="s">
        <v>348</v>
      </c>
      <c r="C125" s="17" t="s">
        <v>943</v>
      </c>
      <c r="D125" s="37">
        <f>D126+D127</f>
        <v>171559</v>
      </c>
      <c r="E125" s="117">
        <f>E126+E127</f>
        <v>171559</v>
      </c>
      <c r="F125" s="70">
        <f>F126+F127</f>
        <v>171559</v>
      </c>
      <c r="G125" s="30"/>
    </row>
    <row r="126" spans="1:7" ht="21.75" customHeight="1" x14ac:dyDescent="0.2">
      <c r="A126" s="15" t="s">
        <v>942</v>
      </c>
      <c r="B126" s="17" t="s">
        <v>348</v>
      </c>
      <c r="C126" s="17" t="s">
        <v>941</v>
      </c>
      <c r="D126" s="37">
        <v>14968</v>
      </c>
      <c r="E126" s="122">
        <v>14968</v>
      </c>
      <c r="F126" s="71">
        <v>14968</v>
      </c>
      <c r="G126" s="45"/>
    </row>
    <row r="127" spans="1:7" ht="24.2" customHeight="1" x14ac:dyDescent="0.2">
      <c r="A127" s="15" t="s">
        <v>145</v>
      </c>
      <c r="B127" s="17" t="s">
        <v>348</v>
      </c>
      <c r="C127" s="17" t="s">
        <v>945</v>
      </c>
      <c r="D127" s="37">
        <v>156591</v>
      </c>
      <c r="E127" s="122">
        <v>156591</v>
      </c>
      <c r="F127" s="71">
        <v>156591</v>
      </c>
      <c r="G127" s="45"/>
    </row>
    <row r="128" spans="1:7" ht="55.5" customHeight="1" x14ac:dyDescent="0.2">
      <c r="A128" s="15" t="s">
        <v>347</v>
      </c>
      <c r="B128" s="17" t="s">
        <v>346</v>
      </c>
      <c r="C128" s="18"/>
      <c r="D128" s="37">
        <f>D129+D131+D133</f>
        <v>13701</v>
      </c>
      <c r="E128" s="117">
        <f>E129+E131+E133</f>
        <v>14408</v>
      </c>
      <c r="F128" s="70">
        <f>F129+F131+F133</f>
        <v>14408</v>
      </c>
    </row>
    <row r="129" spans="1:8" ht="56.25" customHeight="1" x14ac:dyDescent="0.2">
      <c r="A129" s="15" t="s">
        <v>900</v>
      </c>
      <c r="B129" s="17" t="s">
        <v>346</v>
      </c>
      <c r="C129" s="17" t="s">
        <v>899</v>
      </c>
      <c r="D129" s="37">
        <f>D130</f>
        <v>530</v>
      </c>
      <c r="E129" s="117">
        <f>E130</f>
        <v>504</v>
      </c>
      <c r="F129" s="70">
        <f>F130</f>
        <v>504</v>
      </c>
    </row>
    <row r="130" spans="1:8" ht="24.2" customHeight="1" x14ac:dyDescent="0.3">
      <c r="A130" s="84" t="s">
        <v>936</v>
      </c>
      <c r="B130" s="17" t="s">
        <v>346</v>
      </c>
      <c r="C130" s="17" t="s">
        <v>935</v>
      </c>
      <c r="D130" s="37">
        <v>530</v>
      </c>
      <c r="E130" s="113">
        <v>504</v>
      </c>
      <c r="F130" s="68">
        <v>504</v>
      </c>
      <c r="H130" s="222"/>
    </row>
    <row r="131" spans="1:8" ht="24.2" customHeight="1" x14ac:dyDescent="0.2">
      <c r="A131" s="15" t="s">
        <v>886</v>
      </c>
      <c r="B131" s="94" t="s">
        <v>346</v>
      </c>
      <c r="C131" s="17" t="s">
        <v>885</v>
      </c>
      <c r="D131" s="37">
        <f>D132</f>
        <v>130</v>
      </c>
      <c r="E131" s="117">
        <f>E132</f>
        <v>138</v>
      </c>
      <c r="F131" s="72">
        <f>F132</f>
        <v>138</v>
      </c>
    </row>
    <row r="132" spans="1:8" ht="35.65" customHeight="1" x14ac:dyDescent="0.2">
      <c r="A132" s="15" t="s">
        <v>884</v>
      </c>
      <c r="B132" s="94" t="s">
        <v>346</v>
      </c>
      <c r="C132" s="17" t="s">
        <v>883</v>
      </c>
      <c r="D132" s="37">
        <v>130</v>
      </c>
      <c r="E132" s="113">
        <v>138</v>
      </c>
      <c r="F132" s="68">
        <v>138</v>
      </c>
    </row>
    <row r="133" spans="1:8" ht="24.2" customHeight="1" x14ac:dyDescent="0.2">
      <c r="A133" s="92" t="s">
        <v>933</v>
      </c>
      <c r="B133" s="17" t="s">
        <v>346</v>
      </c>
      <c r="C133" s="17" t="s">
        <v>932</v>
      </c>
      <c r="D133" s="37">
        <f>D134</f>
        <v>13041</v>
      </c>
      <c r="E133" s="117">
        <f>E134</f>
        <v>13766</v>
      </c>
      <c r="F133" s="72">
        <f>F134</f>
        <v>13766</v>
      </c>
    </row>
    <row r="134" spans="1:8" ht="35.65" customHeight="1" x14ac:dyDescent="0.2">
      <c r="A134" s="15" t="s">
        <v>931</v>
      </c>
      <c r="B134" s="17" t="s">
        <v>346</v>
      </c>
      <c r="C134" s="17" t="s">
        <v>930</v>
      </c>
      <c r="D134" s="37">
        <v>13041</v>
      </c>
      <c r="E134" s="113">
        <v>13766</v>
      </c>
      <c r="F134" s="68">
        <v>13766</v>
      </c>
    </row>
    <row r="135" spans="1:8" ht="43.5" customHeight="1" x14ac:dyDescent="0.2">
      <c r="A135" s="15" t="s">
        <v>618</v>
      </c>
      <c r="B135" s="17" t="s">
        <v>828</v>
      </c>
      <c r="C135" s="17"/>
      <c r="D135" s="37">
        <f>D139+D136</f>
        <v>50</v>
      </c>
      <c r="E135" s="109">
        <f>E139+E136</f>
        <v>50</v>
      </c>
      <c r="F135" s="37">
        <f>F139+F136</f>
        <v>0</v>
      </c>
    </row>
    <row r="136" spans="1:8" ht="63" hidden="1" customHeight="1" x14ac:dyDescent="0.2">
      <c r="A136" s="15" t="s">
        <v>307</v>
      </c>
      <c r="B136" s="17" t="s">
        <v>266</v>
      </c>
      <c r="C136" s="17"/>
      <c r="D136" s="37">
        <f t="shared" ref="D136:F137" si="12">D137</f>
        <v>0</v>
      </c>
      <c r="E136" s="109">
        <f t="shared" si="12"/>
        <v>0</v>
      </c>
      <c r="F136" s="37">
        <f t="shared" si="12"/>
        <v>0</v>
      </c>
    </row>
    <row r="137" spans="1:8" ht="43.5" hidden="1" customHeight="1" x14ac:dyDescent="0.2">
      <c r="A137" s="15" t="s">
        <v>944</v>
      </c>
      <c r="B137" s="17" t="s">
        <v>266</v>
      </c>
      <c r="C137" s="17" t="s">
        <v>943</v>
      </c>
      <c r="D137" s="37">
        <f t="shared" si="12"/>
        <v>0</v>
      </c>
      <c r="E137" s="109">
        <f t="shared" si="12"/>
        <v>0</v>
      </c>
      <c r="F137" s="37">
        <f t="shared" si="12"/>
        <v>0</v>
      </c>
    </row>
    <row r="138" spans="1:8" ht="24" hidden="1" customHeight="1" x14ac:dyDescent="0.2">
      <c r="A138" s="15" t="s">
        <v>145</v>
      </c>
      <c r="B138" s="17" t="s">
        <v>266</v>
      </c>
      <c r="C138" s="17" t="s">
        <v>945</v>
      </c>
      <c r="D138" s="37"/>
      <c r="E138" s="114"/>
      <c r="F138" s="34"/>
    </row>
    <row r="139" spans="1:8" ht="45.75" customHeight="1" x14ac:dyDescent="0.2">
      <c r="A139" s="15" t="s">
        <v>977</v>
      </c>
      <c r="B139" s="17" t="s">
        <v>267</v>
      </c>
      <c r="C139" s="17"/>
      <c r="D139" s="37">
        <f t="shared" ref="D139:F140" si="13">D140</f>
        <v>50</v>
      </c>
      <c r="E139" s="109">
        <f t="shared" si="13"/>
        <v>50</v>
      </c>
      <c r="F139" s="37">
        <f t="shared" si="13"/>
        <v>0</v>
      </c>
    </row>
    <row r="140" spans="1:8" ht="28.5" customHeight="1" x14ac:dyDescent="0.2">
      <c r="A140" s="15" t="s">
        <v>944</v>
      </c>
      <c r="B140" s="17" t="s">
        <v>267</v>
      </c>
      <c r="C140" s="17" t="s">
        <v>943</v>
      </c>
      <c r="D140" s="37">
        <f t="shared" si="13"/>
        <v>50</v>
      </c>
      <c r="E140" s="109">
        <f t="shared" si="13"/>
        <v>50</v>
      </c>
      <c r="F140" s="37">
        <f t="shared" si="13"/>
        <v>0</v>
      </c>
    </row>
    <row r="141" spans="1:8" ht="23.25" customHeight="1" x14ac:dyDescent="0.2">
      <c r="A141" s="15" t="s">
        <v>145</v>
      </c>
      <c r="B141" s="17" t="s">
        <v>267</v>
      </c>
      <c r="C141" s="17" t="s">
        <v>945</v>
      </c>
      <c r="D141" s="37">
        <v>50</v>
      </c>
      <c r="E141" s="114">
        <v>50</v>
      </c>
      <c r="F141" s="34">
        <v>0</v>
      </c>
    </row>
    <row r="142" spans="1:8" ht="28.5" customHeight="1" x14ac:dyDescent="0.2">
      <c r="A142" s="13" t="s">
        <v>345</v>
      </c>
      <c r="B142" s="21" t="s">
        <v>344</v>
      </c>
      <c r="C142" s="18"/>
      <c r="D142" s="36">
        <f>D143+D157+D196+D206+D219+D232</f>
        <v>500027</v>
      </c>
      <c r="E142" s="116">
        <f>E143+E157+E196+E206+E219</f>
        <v>525367</v>
      </c>
      <c r="F142" s="36">
        <f>F143+F157+F196+F206+F219</f>
        <v>477585</v>
      </c>
    </row>
    <row r="143" spans="1:8" ht="35.65" customHeight="1" x14ac:dyDescent="0.2">
      <c r="A143" s="15" t="s">
        <v>341</v>
      </c>
      <c r="B143" s="17" t="s">
        <v>343</v>
      </c>
      <c r="C143" s="18"/>
      <c r="D143" s="37">
        <f>D144+D147+D152</f>
        <v>445107</v>
      </c>
      <c r="E143" s="109">
        <f>E144+E147+E152</f>
        <v>446806</v>
      </c>
      <c r="F143" s="37">
        <f>F144+F147+F152</f>
        <v>446588</v>
      </c>
    </row>
    <row r="144" spans="1:8" ht="35.65" customHeight="1" x14ac:dyDescent="0.2">
      <c r="A144" s="15" t="s">
        <v>937</v>
      </c>
      <c r="B144" s="17" t="s">
        <v>229</v>
      </c>
      <c r="C144" s="18"/>
      <c r="D144" s="37">
        <f t="shared" ref="D144:F145" si="14">D145</f>
        <v>92300</v>
      </c>
      <c r="E144" s="109">
        <f t="shared" si="14"/>
        <v>92092</v>
      </c>
      <c r="F144" s="37">
        <f t="shared" si="14"/>
        <v>91874</v>
      </c>
    </row>
    <row r="145" spans="1:8" ht="35.65" customHeight="1" x14ac:dyDescent="0.2">
      <c r="A145" s="15" t="s">
        <v>944</v>
      </c>
      <c r="B145" s="17" t="s">
        <v>229</v>
      </c>
      <c r="C145" s="17" t="s">
        <v>943</v>
      </c>
      <c r="D145" s="37">
        <f t="shared" si="14"/>
        <v>92300</v>
      </c>
      <c r="E145" s="109">
        <f t="shared" si="14"/>
        <v>92092</v>
      </c>
      <c r="F145" s="37">
        <f t="shared" si="14"/>
        <v>91874</v>
      </c>
    </row>
    <row r="146" spans="1:8" ht="16.149999999999999" customHeight="1" x14ac:dyDescent="0.2">
      <c r="A146" s="15" t="s">
        <v>942</v>
      </c>
      <c r="B146" s="17" t="s">
        <v>229</v>
      </c>
      <c r="C146" s="17" t="s">
        <v>941</v>
      </c>
      <c r="D146" s="37">
        <v>92300</v>
      </c>
      <c r="E146" s="121">
        <v>92092</v>
      </c>
      <c r="F146" s="55">
        <v>91874</v>
      </c>
    </row>
    <row r="147" spans="1:8" ht="42.75" hidden="1" customHeight="1" x14ac:dyDescent="0.2">
      <c r="A147" s="15" t="s">
        <v>339</v>
      </c>
      <c r="B147" s="17" t="s">
        <v>230</v>
      </c>
      <c r="C147" s="18"/>
      <c r="D147" s="37">
        <f>D148+D150</f>
        <v>0</v>
      </c>
      <c r="E147" s="117">
        <f>E148+E150</f>
        <v>1958</v>
      </c>
      <c r="F147" s="70">
        <f>F148+F150</f>
        <v>1958</v>
      </c>
    </row>
    <row r="148" spans="1:8" ht="54.75" hidden="1" customHeight="1" x14ac:dyDescent="0.2">
      <c r="A148" s="15" t="s">
        <v>900</v>
      </c>
      <c r="B148" s="17" t="s">
        <v>230</v>
      </c>
      <c r="C148" s="17" t="s">
        <v>899</v>
      </c>
      <c r="D148" s="37">
        <f>D149</f>
        <v>0</v>
      </c>
      <c r="E148" s="117">
        <f>E149</f>
        <v>1664</v>
      </c>
      <c r="F148" s="70">
        <f>F149</f>
        <v>1664</v>
      </c>
      <c r="G148" s="14"/>
      <c r="H148" s="14"/>
    </row>
    <row r="149" spans="1:8" ht="29.25" hidden="1" customHeight="1" x14ac:dyDescent="0.2">
      <c r="A149" s="15" t="s">
        <v>898</v>
      </c>
      <c r="B149" s="17" t="s">
        <v>230</v>
      </c>
      <c r="C149" s="17" t="s">
        <v>897</v>
      </c>
      <c r="D149" s="37"/>
      <c r="E149" s="122">
        <v>1664</v>
      </c>
      <c r="F149" s="70">
        <v>1664</v>
      </c>
      <c r="G149" s="79"/>
    </row>
    <row r="150" spans="1:8" ht="27" hidden="1" customHeight="1" x14ac:dyDescent="0.2">
      <c r="A150" s="15" t="s">
        <v>886</v>
      </c>
      <c r="B150" s="17" t="s">
        <v>230</v>
      </c>
      <c r="C150" s="17" t="s">
        <v>885</v>
      </c>
      <c r="D150" s="37">
        <f>D151</f>
        <v>0</v>
      </c>
      <c r="E150" s="117">
        <f>E151</f>
        <v>294</v>
      </c>
      <c r="F150" s="70">
        <f>F151</f>
        <v>294</v>
      </c>
    </row>
    <row r="151" spans="1:8" ht="31.5" hidden="1" customHeight="1" x14ac:dyDescent="0.2">
      <c r="A151" s="15" t="s">
        <v>884</v>
      </c>
      <c r="B151" s="17" t="s">
        <v>230</v>
      </c>
      <c r="C151" s="17" t="s">
        <v>883</v>
      </c>
      <c r="D151" s="37"/>
      <c r="E151" s="122">
        <v>294</v>
      </c>
      <c r="F151" s="70">
        <v>294</v>
      </c>
      <c r="G151" s="79"/>
    </row>
    <row r="152" spans="1:8" ht="111.75" customHeight="1" x14ac:dyDescent="0.2">
      <c r="A152" s="16" t="s">
        <v>338</v>
      </c>
      <c r="B152" s="17" t="s">
        <v>231</v>
      </c>
      <c r="C152" s="18"/>
      <c r="D152" s="37">
        <f>D155+D153</f>
        <v>352807</v>
      </c>
      <c r="E152" s="117">
        <f>E155+E153</f>
        <v>352756</v>
      </c>
      <c r="F152" s="70">
        <f>F155+F153</f>
        <v>352756</v>
      </c>
    </row>
    <row r="153" spans="1:8" ht="30" customHeight="1" x14ac:dyDescent="0.2">
      <c r="A153" s="15" t="s">
        <v>886</v>
      </c>
      <c r="B153" s="17" t="s">
        <v>231</v>
      </c>
      <c r="C153" s="18">
        <v>200</v>
      </c>
      <c r="D153" s="37">
        <f>D154</f>
        <v>2160</v>
      </c>
      <c r="E153" s="117">
        <f>E154</f>
        <v>2109</v>
      </c>
      <c r="F153" s="70">
        <f>F154</f>
        <v>2109</v>
      </c>
    </row>
    <row r="154" spans="1:8" ht="31.5" customHeight="1" x14ac:dyDescent="0.2">
      <c r="A154" s="15" t="s">
        <v>884</v>
      </c>
      <c r="B154" s="17" t="s">
        <v>231</v>
      </c>
      <c r="C154" s="18">
        <v>240</v>
      </c>
      <c r="D154" s="37">
        <v>2160</v>
      </c>
      <c r="E154" s="117">
        <v>2109</v>
      </c>
      <c r="F154" s="70">
        <v>2109</v>
      </c>
    </row>
    <row r="155" spans="1:8" ht="35.65" customHeight="1" x14ac:dyDescent="0.2">
      <c r="A155" s="15" t="s">
        <v>944</v>
      </c>
      <c r="B155" s="17" t="s">
        <v>231</v>
      </c>
      <c r="C155" s="17" t="s">
        <v>943</v>
      </c>
      <c r="D155" s="37">
        <f>D156</f>
        <v>350647</v>
      </c>
      <c r="E155" s="117">
        <f>E156</f>
        <v>350647</v>
      </c>
      <c r="F155" s="70">
        <f>F156</f>
        <v>350647</v>
      </c>
    </row>
    <row r="156" spans="1:8" ht="16.149999999999999" customHeight="1" x14ac:dyDescent="0.2">
      <c r="A156" s="15" t="s">
        <v>942</v>
      </c>
      <c r="B156" s="17" t="s">
        <v>231</v>
      </c>
      <c r="C156" s="17" t="s">
        <v>941</v>
      </c>
      <c r="D156" s="37">
        <v>350647</v>
      </c>
      <c r="E156" s="122">
        <v>350647</v>
      </c>
      <c r="F156" s="71">
        <v>350647</v>
      </c>
    </row>
    <row r="157" spans="1:8" ht="53.25" customHeight="1" x14ac:dyDescent="0.2">
      <c r="A157" s="177" t="s">
        <v>946</v>
      </c>
      <c r="B157" s="17" t="s">
        <v>340</v>
      </c>
      <c r="C157" s="18"/>
      <c r="D157" s="37">
        <f>D158+D170+D175+D178+D184+D187+D190+D181+D193+D162+D165</f>
        <v>33978</v>
      </c>
      <c r="E157" s="109">
        <f>E158+E170+E175+E178+E184+E187+E190+E181</f>
        <v>30461</v>
      </c>
      <c r="F157" s="37">
        <f>F158+F170+F175+F178+F184+F187+F190+F181</f>
        <v>30897</v>
      </c>
    </row>
    <row r="158" spans="1:8" ht="16.149999999999999" customHeight="1" x14ac:dyDescent="0.2">
      <c r="A158" s="15" t="s">
        <v>555</v>
      </c>
      <c r="B158" s="17" t="s">
        <v>232</v>
      </c>
      <c r="C158" s="18"/>
      <c r="D158" s="37">
        <f>D159</f>
        <v>235</v>
      </c>
      <c r="E158" s="109">
        <f>E159</f>
        <v>235</v>
      </c>
      <c r="F158" s="37">
        <f>F159</f>
        <v>235</v>
      </c>
    </row>
    <row r="159" spans="1:8" ht="21" customHeight="1" x14ac:dyDescent="0.2">
      <c r="A159" s="15" t="s">
        <v>933</v>
      </c>
      <c r="B159" s="17" t="s">
        <v>232</v>
      </c>
      <c r="C159" s="17" t="s">
        <v>932</v>
      </c>
      <c r="D159" s="37">
        <f>D160+D161</f>
        <v>235</v>
      </c>
      <c r="E159" s="109">
        <f>E160+E161</f>
        <v>235</v>
      </c>
      <c r="F159" s="37">
        <f>F160+F161</f>
        <v>235</v>
      </c>
    </row>
    <row r="160" spans="1:8" ht="23.25" customHeight="1" x14ac:dyDescent="0.2">
      <c r="A160" s="15" t="s">
        <v>835</v>
      </c>
      <c r="B160" s="17" t="s">
        <v>232</v>
      </c>
      <c r="C160" s="17" t="s">
        <v>832</v>
      </c>
      <c r="D160" s="37">
        <v>160</v>
      </c>
      <c r="E160" s="114">
        <v>160</v>
      </c>
      <c r="F160" s="34">
        <v>160</v>
      </c>
    </row>
    <row r="161" spans="1:6" ht="23.25" customHeight="1" x14ac:dyDescent="0.2">
      <c r="A161" s="15" t="s">
        <v>309</v>
      </c>
      <c r="B161" s="17" t="s">
        <v>232</v>
      </c>
      <c r="C161" s="17" t="s">
        <v>308</v>
      </c>
      <c r="D161" s="37">
        <v>75</v>
      </c>
      <c r="E161" s="114">
        <v>75</v>
      </c>
      <c r="F161" s="34">
        <v>75</v>
      </c>
    </row>
    <row r="162" spans="1:6" ht="27" customHeight="1" x14ac:dyDescent="0.2">
      <c r="A162" s="15" t="s">
        <v>1042</v>
      </c>
      <c r="B162" s="17" t="s">
        <v>1041</v>
      </c>
      <c r="C162" s="17"/>
      <c r="D162" s="37">
        <f>D163</f>
        <v>100</v>
      </c>
      <c r="E162" s="151"/>
      <c r="F162" s="152"/>
    </row>
    <row r="163" spans="1:6" ht="30.75" customHeight="1" x14ac:dyDescent="0.2">
      <c r="A163" s="15" t="s">
        <v>944</v>
      </c>
      <c r="B163" s="17" t="s">
        <v>1041</v>
      </c>
      <c r="C163" s="17" t="s">
        <v>943</v>
      </c>
      <c r="D163" s="37">
        <f>D164</f>
        <v>100</v>
      </c>
      <c r="E163" s="151"/>
      <c r="F163" s="152"/>
    </row>
    <row r="164" spans="1:6" ht="23.25" customHeight="1" x14ac:dyDescent="0.2">
      <c r="A164" s="15" t="s">
        <v>942</v>
      </c>
      <c r="B164" s="17" t="s">
        <v>1041</v>
      </c>
      <c r="C164" s="17" t="s">
        <v>941</v>
      </c>
      <c r="D164" s="37">
        <v>100</v>
      </c>
      <c r="E164" s="151"/>
      <c r="F164" s="152"/>
    </row>
    <row r="165" spans="1:6" ht="38.25" customHeight="1" x14ac:dyDescent="0.2">
      <c r="A165" s="15" t="s">
        <v>339</v>
      </c>
      <c r="B165" s="17" t="s">
        <v>1065</v>
      </c>
      <c r="C165" s="18"/>
      <c r="D165" s="37">
        <f>D166+D168</f>
        <v>2113</v>
      </c>
      <c r="E165" s="151"/>
      <c r="F165" s="152"/>
    </row>
    <row r="166" spans="1:6" ht="30.75" customHeight="1" x14ac:dyDescent="0.2">
      <c r="A166" s="15" t="s">
        <v>900</v>
      </c>
      <c r="B166" s="17" t="s">
        <v>1065</v>
      </c>
      <c r="C166" s="17" t="s">
        <v>899</v>
      </c>
      <c r="D166" s="37">
        <f>D167</f>
        <v>1819</v>
      </c>
      <c r="E166" s="151"/>
      <c r="F166" s="152"/>
    </row>
    <row r="167" spans="1:6" ht="30.75" customHeight="1" x14ac:dyDescent="0.2">
      <c r="A167" s="15" t="s">
        <v>898</v>
      </c>
      <c r="B167" s="17" t="s">
        <v>1065</v>
      </c>
      <c r="C167" s="17" t="s">
        <v>897</v>
      </c>
      <c r="D167" s="37">
        <v>1819</v>
      </c>
      <c r="E167" s="151"/>
      <c r="F167" s="152"/>
    </row>
    <row r="168" spans="1:6" ht="23.25" customHeight="1" x14ac:dyDescent="0.2">
      <c r="A168" s="15" t="s">
        <v>886</v>
      </c>
      <c r="B168" s="17" t="s">
        <v>1065</v>
      </c>
      <c r="C168" s="17" t="s">
        <v>885</v>
      </c>
      <c r="D168" s="37">
        <f>D169</f>
        <v>294</v>
      </c>
      <c r="E168" s="151"/>
      <c r="F168" s="152"/>
    </row>
    <row r="169" spans="1:6" ht="28.5" customHeight="1" x14ac:dyDescent="0.2">
      <c r="A169" s="15" t="s">
        <v>884</v>
      </c>
      <c r="B169" s="17" t="s">
        <v>1065</v>
      </c>
      <c r="C169" s="17" t="s">
        <v>883</v>
      </c>
      <c r="D169" s="37">
        <v>294</v>
      </c>
      <c r="E169" s="151"/>
      <c r="F169" s="152"/>
    </row>
    <row r="170" spans="1:6" ht="77.25" customHeight="1" x14ac:dyDescent="0.2">
      <c r="A170" s="16" t="s">
        <v>337</v>
      </c>
      <c r="B170" s="17" t="s">
        <v>233</v>
      </c>
      <c r="C170" s="18"/>
      <c r="D170" s="37">
        <f>D171+D173</f>
        <v>18627</v>
      </c>
      <c r="E170" s="117">
        <f>E171+E173</f>
        <v>18627</v>
      </c>
      <c r="F170" s="70">
        <f>F171+F173</f>
        <v>18627</v>
      </c>
    </row>
    <row r="171" spans="1:6" ht="24.2" customHeight="1" x14ac:dyDescent="0.2">
      <c r="A171" s="15" t="s">
        <v>933</v>
      </c>
      <c r="B171" s="17" t="s">
        <v>233</v>
      </c>
      <c r="C171" s="17" t="s">
        <v>932</v>
      </c>
      <c r="D171" s="37">
        <f>D172</f>
        <v>390</v>
      </c>
      <c r="E171" s="117">
        <f>E172</f>
        <v>390</v>
      </c>
      <c r="F171" s="70">
        <f>F172</f>
        <v>390</v>
      </c>
    </row>
    <row r="172" spans="1:6" ht="35.65" customHeight="1" x14ac:dyDescent="0.2">
      <c r="A172" s="15" t="s">
        <v>931</v>
      </c>
      <c r="B172" s="17" t="s">
        <v>233</v>
      </c>
      <c r="C172" s="17" t="s">
        <v>930</v>
      </c>
      <c r="D172" s="37">
        <v>390</v>
      </c>
      <c r="E172" s="113">
        <v>390</v>
      </c>
      <c r="F172" s="68">
        <v>390</v>
      </c>
    </row>
    <row r="173" spans="1:6" ht="35.65" customHeight="1" x14ac:dyDescent="0.2">
      <c r="A173" s="15" t="s">
        <v>944</v>
      </c>
      <c r="B173" s="17" t="s">
        <v>233</v>
      </c>
      <c r="C173" s="17" t="s">
        <v>943</v>
      </c>
      <c r="D173" s="37">
        <f>D174</f>
        <v>18237</v>
      </c>
      <c r="E173" s="117">
        <f>E174</f>
        <v>18237</v>
      </c>
      <c r="F173" s="70">
        <f>F174</f>
        <v>18237</v>
      </c>
    </row>
    <row r="174" spans="1:6" ht="16.149999999999999" customHeight="1" x14ac:dyDescent="0.2">
      <c r="A174" s="15" t="s">
        <v>942</v>
      </c>
      <c r="B174" s="17" t="s">
        <v>233</v>
      </c>
      <c r="C174" s="17" t="s">
        <v>941</v>
      </c>
      <c r="D174" s="37">
        <v>18237</v>
      </c>
      <c r="E174" s="121">
        <v>18237</v>
      </c>
      <c r="F174" s="55">
        <v>18237</v>
      </c>
    </row>
    <row r="175" spans="1:6" ht="54.75" customHeight="1" x14ac:dyDescent="0.2">
      <c r="A175" s="15" t="s">
        <v>336</v>
      </c>
      <c r="B175" s="17" t="s">
        <v>234</v>
      </c>
      <c r="C175" s="18"/>
      <c r="D175" s="37">
        <f t="shared" ref="D175:F176" si="15">D176</f>
        <v>279</v>
      </c>
      <c r="E175" s="117">
        <f t="shared" si="15"/>
        <v>279</v>
      </c>
      <c r="F175" s="70">
        <f t="shared" si="15"/>
        <v>279</v>
      </c>
    </row>
    <row r="176" spans="1:6" ht="24.2" customHeight="1" x14ac:dyDescent="0.2">
      <c r="A176" s="15" t="s">
        <v>933</v>
      </c>
      <c r="B176" s="17" t="s">
        <v>234</v>
      </c>
      <c r="C176" s="17" t="s">
        <v>932</v>
      </c>
      <c r="D176" s="37">
        <f t="shared" si="15"/>
        <v>279</v>
      </c>
      <c r="E176" s="117">
        <f t="shared" si="15"/>
        <v>279</v>
      </c>
      <c r="F176" s="70">
        <f t="shared" si="15"/>
        <v>279</v>
      </c>
    </row>
    <row r="177" spans="1:6" ht="27" customHeight="1" x14ac:dyDescent="0.2">
      <c r="A177" s="15" t="s">
        <v>931</v>
      </c>
      <c r="B177" s="17" t="s">
        <v>234</v>
      </c>
      <c r="C177" s="17" t="s">
        <v>930</v>
      </c>
      <c r="D177" s="37">
        <v>279</v>
      </c>
      <c r="E177" s="113">
        <v>279</v>
      </c>
      <c r="F177" s="68">
        <v>279</v>
      </c>
    </row>
    <row r="178" spans="1:6" ht="42.75" hidden="1" customHeight="1" x14ac:dyDescent="0.2">
      <c r="A178" s="15" t="s">
        <v>335</v>
      </c>
      <c r="B178" s="17" t="s">
        <v>235</v>
      </c>
      <c r="C178" s="18"/>
      <c r="D178" s="37">
        <f t="shared" ref="D178:F179" si="16">D179</f>
        <v>0</v>
      </c>
      <c r="E178" s="117">
        <f t="shared" si="16"/>
        <v>5435</v>
      </c>
      <c r="F178" s="70">
        <f t="shared" si="16"/>
        <v>5653</v>
      </c>
    </row>
    <row r="179" spans="1:6" ht="35.65" hidden="1" customHeight="1" x14ac:dyDescent="0.2">
      <c r="A179" s="15" t="s">
        <v>944</v>
      </c>
      <c r="B179" s="17" t="s">
        <v>235</v>
      </c>
      <c r="C179" s="17" t="s">
        <v>943</v>
      </c>
      <c r="D179" s="37">
        <f t="shared" si="16"/>
        <v>0</v>
      </c>
      <c r="E179" s="117">
        <f t="shared" si="16"/>
        <v>5435</v>
      </c>
      <c r="F179" s="70">
        <f t="shared" si="16"/>
        <v>5653</v>
      </c>
    </row>
    <row r="180" spans="1:6" ht="16.149999999999999" hidden="1" customHeight="1" x14ac:dyDescent="0.2">
      <c r="A180" s="15" t="s">
        <v>942</v>
      </c>
      <c r="B180" s="17" t="s">
        <v>235</v>
      </c>
      <c r="C180" s="17" t="s">
        <v>941</v>
      </c>
      <c r="D180" s="37">
        <v>0</v>
      </c>
      <c r="E180" s="113">
        <v>5435</v>
      </c>
      <c r="F180" s="68">
        <v>5653</v>
      </c>
    </row>
    <row r="181" spans="1:6" ht="47.25" hidden="1" customHeight="1" x14ac:dyDescent="0.2">
      <c r="A181" s="15" t="s">
        <v>671</v>
      </c>
      <c r="B181" s="17" t="s">
        <v>670</v>
      </c>
      <c r="C181" s="17"/>
      <c r="D181" s="37">
        <f t="shared" ref="D181:F182" si="17">D182</f>
        <v>0</v>
      </c>
      <c r="E181" s="109">
        <f t="shared" si="17"/>
        <v>0</v>
      </c>
      <c r="F181" s="37">
        <f t="shared" si="17"/>
        <v>0</v>
      </c>
    </row>
    <row r="182" spans="1:6" ht="27" hidden="1" customHeight="1" x14ac:dyDescent="0.2">
      <c r="A182" s="15" t="s">
        <v>944</v>
      </c>
      <c r="B182" s="17" t="s">
        <v>670</v>
      </c>
      <c r="C182" s="17" t="s">
        <v>943</v>
      </c>
      <c r="D182" s="37">
        <f t="shared" si="17"/>
        <v>0</v>
      </c>
      <c r="E182" s="109">
        <f t="shared" si="17"/>
        <v>0</v>
      </c>
      <c r="F182" s="37">
        <f t="shared" si="17"/>
        <v>0</v>
      </c>
    </row>
    <row r="183" spans="1:6" ht="31.5" hidden="1" customHeight="1" x14ac:dyDescent="0.2">
      <c r="A183" s="15" t="s">
        <v>942</v>
      </c>
      <c r="B183" s="17" t="s">
        <v>670</v>
      </c>
      <c r="C183" s="17" t="s">
        <v>941</v>
      </c>
      <c r="D183" s="37"/>
      <c r="E183" s="114"/>
      <c r="F183" s="34">
        <v>0</v>
      </c>
    </row>
    <row r="184" spans="1:6" ht="42.75" customHeight="1" x14ac:dyDescent="0.2">
      <c r="A184" s="15" t="s">
        <v>972</v>
      </c>
      <c r="B184" s="17" t="s">
        <v>236</v>
      </c>
      <c r="C184" s="18"/>
      <c r="D184" s="37">
        <f t="shared" ref="D184:F185" si="18">D185</f>
        <v>2130</v>
      </c>
      <c r="E184" s="109">
        <f t="shared" si="18"/>
        <v>450</v>
      </c>
      <c r="F184" s="37">
        <f t="shared" si="18"/>
        <v>450</v>
      </c>
    </row>
    <row r="185" spans="1:6" ht="35.65" customHeight="1" x14ac:dyDescent="0.2">
      <c r="A185" s="15" t="s">
        <v>944</v>
      </c>
      <c r="B185" s="17" t="s">
        <v>236</v>
      </c>
      <c r="C185" s="17" t="s">
        <v>943</v>
      </c>
      <c r="D185" s="37">
        <f t="shared" si="18"/>
        <v>2130</v>
      </c>
      <c r="E185" s="109">
        <f t="shared" si="18"/>
        <v>450</v>
      </c>
      <c r="F185" s="37">
        <f t="shared" si="18"/>
        <v>450</v>
      </c>
    </row>
    <row r="186" spans="1:6" ht="16.149999999999999" customHeight="1" x14ac:dyDescent="0.2">
      <c r="A186" s="15" t="s">
        <v>942</v>
      </c>
      <c r="B186" s="17" t="s">
        <v>236</v>
      </c>
      <c r="C186" s="17" t="s">
        <v>941</v>
      </c>
      <c r="D186" s="37">
        <v>2130</v>
      </c>
      <c r="E186" s="114">
        <v>450</v>
      </c>
      <c r="F186" s="34">
        <v>450</v>
      </c>
    </row>
    <row r="187" spans="1:6" ht="16.149999999999999" hidden="1" customHeight="1" x14ac:dyDescent="0.2">
      <c r="A187" s="15" t="s">
        <v>693</v>
      </c>
      <c r="B187" s="17" t="s">
        <v>237</v>
      </c>
      <c r="C187" s="17"/>
      <c r="D187" s="37">
        <f>D188</f>
        <v>0</v>
      </c>
      <c r="E187" s="114"/>
      <c r="F187" s="34"/>
    </row>
    <row r="188" spans="1:6" ht="16.149999999999999" hidden="1" customHeight="1" x14ac:dyDescent="0.2">
      <c r="A188" s="15" t="s">
        <v>944</v>
      </c>
      <c r="B188" s="17" t="s">
        <v>237</v>
      </c>
      <c r="C188" s="17" t="s">
        <v>943</v>
      </c>
      <c r="D188" s="37">
        <f>D189</f>
        <v>0</v>
      </c>
      <c r="E188" s="114"/>
      <c r="F188" s="34"/>
    </row>
    <row r="189" spans="1:6" ht="16.149999999999999" hidden="1" customHeight="1" x14ac:dyDescent="0.2">
      <c r="A189" s="15" t="s">
        <v>942</v>
      </c>
      <c r="B189" s="17" t="s">
        <v>237</v>
      </c>
      <c r="C189" s="17" t="s">
        <v>941</v>
      </c>
      <c r="D189" s="37"/>
      <c r="E189" s="114"/>
      <c r="F189" s="34"/>
    </row>
    <row r="190" spans="1:6" ht="46.5" customHeight="1" x14ac:dyDescent="0.2">
      <c r="A190" s="15" t="s">
        <v>973</v>
      </c>
      <c r="B190" s="17" t="s">
        <v>238</v>
      </c>
      <c r="C190" s="18"/>
      <c r="D190" s="180">
        <f t="shared" ref="D190:F191" si="19">D191</f>
        <v>10494</v>
      </c>
      <c r="E190" s="109">
        <f t="shared" si="19"/>
        <v>5435</v>
      </c>
      <c r="F190" s="37">
        <f t="shared" si="19"/>
        <v>5653</v>
      </c>
    </row>
    <row r="191" spans="1:6" ht="35.65" customHeight="1" x14ac:dyDescent="0.2">
      <c r="A191" s="15" t="s">
        <v>944</v>
      </c>
      <c r="B191" s="17" t="s">
        <v>238</v>
      </c>
      <c r="C191" s="17" t="s">
        <v>943</v>
      </c>
      <c r="D191" s="180">
        <f t="shared" si="19"/>
        <v>10494</v>
      </c>
      <c r="E191" s="109">
        <f t="shared" si="19"/>
        <v>5435</v>
      </c>
      <c r="F191" s="37">
        <f t="shared" si="19"/>
        <v>5653</v>
      </c>
    </row>
    <row r="192" spans="1:6" ht="24.75" customHeight="1" x14ac:dyDescent="0.2">
      <c r="A192" s="15" t="s">
        <v>942</v>
      </c>
      <c r="B192" s="17" t="s">
        <v>238</v>
      </c>
      <c r="C192" s="17" t="s">
        <v>941</v>
      </c>
      <c r="D192" s="180">
        <v>10494</v>
      </c>
      <c r="E192" s="114">
        <v>5435</v>
      </c>
      <c r="F192" s="34">
        <v>5653</v>
      </c>
    </row>
    <row r="193" spans="1:6" ht="47.25" hidden="1" customHeight="1" x14ac:dyDescent="0.2">
      <c r="A193" s="178" t="s">
        <v>947</v>
      </c>
      <c r="B193" s="170" t="s">
        <v>950</v>
      </c>
      <c r="C193" s="179"/>
      <c r="D193" s="181">
        <f t="shared" ref="D193" si="20">D194</f>
        <v>0</v>
      </c>
      <c r="E193" s="151"/>
      <c r="F193" s="152"/>
    </row>
    <row r="194" spans="1:6" ht="30.75" hidden="1" customHeight="1" x14ac:dyDescent="0.2">
      <c r="A194" s="177" t="s">
        <v>736</v>
      </c>
      <c r="B194" s="170" t="s">
        <v>950</v>
      </c>
      <c r="C194" s="170" t="s">
        <v>943</v>
      </c>
      <c r="D194" s="181">
        <f>D195</f>
        <v>0</v>
      </c>
      <c r="E194" s="151"/>
      <c r="F194" s="152"/>
    </row>
    <row r="195" spans="1:6" ht="27" hidden="1" customHeight="1" x14ac:dyDescent="0.2">
      <c r="A195" s="177" t="s">
        <v>737</v>
      </c>
      <c r="B195" s="170" t="s">
        <v>950</v>
      </c>
      <c r="C195" s="170" t="s">
        <v>941</v>
      </c>
      <c r="D195" s="181">
        <v>0</v>
      </c>
      <c r="E195" s="151"/>
      <c r="F195" s="152"/>
    </row>
    <row r="196" spans="1:6" ht="50.25" customHeight="1" x14ac:dyDescent="0.2">
      <c r="A196" s="15" t="s">
        <v>239</v>
      </c>
      <c r="B196" s="17" t="s">
        <v>240</v>
      </c>
      <c r="C196" s="17"/>
      <c r="D196" s="37">
        <f>D200+D203+D197</f>
        <v>264</v>
      </c>
      <c r="E196" s="109">
        <f>E200+E203</f>
        <v>0</v>
      </c>
      <c r="F196" s="37">
        <f>F200+F203</f>
        <v>0</v>
      </c>
    </row>
    <row r="197" spans="1:6" ht="35.25" customHeight="1" x14ac:dyDescent="0.2">
      <c r="A197" s="15" t="s">
        <v>1031</v>
      </c>
      <c r="B197" s="17" t="s">
        <v>974</v>
      </c>
      <c r="C197" s="17"/>
      <c r="D197" s="37">
        <f>D198</f>
        <v>190</v>
      </c>
      <c r="E197" s="109"/>
      <c r="F197" s="37"/>
    </row>
    <row r="198" spans="1:6" ht="36.75" customHeight="1" x14ac:dyDescent="0.2">
      <c r="A198" s="15" t="s">
        <v>944</v>
      </c>
      <c r="B198" s="17" t="s">
        <v>974</v>
      </c>
      <c r="C198" s="17" t="s">
        <v>943</v>
      </c>
      <c r="D198" s="37">
        <f>D199</f>
        <v>190</v>
      </c>
      <c r="E198" s="109"/>
      <c r="F198" s="37"/>
    </row>
    <row r="199" spans="1:6" ht="24.75" customHeight="1" x14ac:dyDescent="0.2">
      <c r="A199" s="15" t="s">
        <v>942</v>
      </c>
      <c r="B199" s="17" t="s">
        <v>974</v>
      </c>
      <c r="C199" s="17" t="s">
        <v>941</v>
      </c>
      <c r="D199" s="37">
        <v>190</v>
      </c>
      <c r="E199" s="109"/>
      <c r="F199" s="37"/>
    </row>
    <row r="200" spans="1:6" ht="52.5" customHeight="1" x14ac:dyDescent="0.2">
      <c r="A200" s="15" t="s">
        <v>342</v>
      </c>
      <c r="B200" s="17" t="s">
        <v>748</v>
      </c>
      <c r="C200" s="18"/>
      <c r="D200" s="37">
        <f t="shared" ref="D200:F201" si="21">D201</f>
        <v>49</v>
      </c>
      <c r="E200" s="109">
        <f t="shared" si="21"/>
        <v>0</v>
      </c>
      <c r="F200" s="37">
        <f t="shared" si="21"/>
        <v>0</v>
      </c>
    </row>
    <row r="201" spans="1:6" ht="33.75" customHeight="1" x14ac:dyDescent="0.2">
      <c r="A201" s="15" t="s">
        <v>944</v>
      </c>
      <c r="B201" s="17" t="s">
        <v>748</v>
      </c>
      <c r="C201" s="17" t="s">
        <v>943</v>
      </c>
      <c r="D201" s="37">
        <f t="shared" si="21"/>
        <v>49</v>
      </c>
      <c r="E201" s="109">
        <f t="shared" si="21"/>
        <v>0</v>
      </c>
      <c r="F201" s="37">
        <f t="shared" si="21"/>
        <v>0</v>
      </c>
    </row>
    <row r="202" spans="1:6" ht="21" customHeight="1" x14ac:dyDescent="0.2">
      <c r="A202" s="15" t="s">
        <v>942</v>
      </c>
      <c r="B202" s="17" t="s">
        <v>748</v>
      </c>
      <c r="C202" s="17" t="s">
        <v>941</v>
      </c>
      <c r="D202" s="37">
        <v>49</v>
      </c>
      <c r="E202" s="114"/>
      <c r="F202" s="34"/>
    </row>
    <row r="203" spans="1:6" ht="41.25" customHeight="1" x14ac:dyDescent="0.2">
      <c r="A203" s="15" t="s">
        <v>104</v>
      </c>
      <c r="B203" s="17" t="s">
        <v>975</v>
      </c>
      <c r="C203" s="17"/>
      <c r="D203" s="37">
        <f t="shared" ref="D203:F204" si="22">D204</f>
        <v>25</v>
      </c>
      <c r="E203" s="109">
        <f t="shared" si="22"/>
        <v>0</v>
      </c>
      <c r="F203" s="37">
        <f t="shared" si="22"/>
        <v>0</v>
      </c>
    </row>
    <row r="204" spans="1:6" ht="31.5" customHeight="1" x14ac:dyDescent="0.2">
      <c r="A204" s="15" t="s">
        <v>944</v>
      </c>
      <c r="B204" s="17" t="s">
        <v>975</v>
      </c>
      <c r="C204" s="17" t="s">
        <v>943</v>
      </c>
      <c r="D204" s="37">
        <f t="shared" si="22"/>
        <v>25</v>
      </c>
      <c r="E204" s="109">
        <f t="shared" si="22"/>
        <v>0</v>
      </c>
      <c r="F204" s="37">
        <f t="shared" si="22"/>
        <v>0</v>
      </c>
    </row>
    <row r="205" spans="1:6" ht="20.25" customHeight="1" x14ac:dyDescent="0.2">
      <c r="A205" s="15" t="s">
        <v>942</v>
      </c>
      <c r="B205" s="17" t="s">
        <v>975</v>
      </c>
      <c r="C205" s="17" t="s">
        <v>941</v>
      </c>
      <c r="D205" s="37">
        <v>25</v>
      </c>
      <c r="E205" s="114"/>
      <c r="F205" s="34"/>
    </row>
    <row r="206" spans="1:6" ht="28.5" customHeight="1" x14ac:dyDescent="0.2">
      <c r="A206" s="15" t="s">
        <v>949</v>
      </c>
      <c r="B206" s="17" t="s">
        <v>333</v>
      </c>
      <c r="C206" s="17"/>
      <c r="D206" s="161">
        <f>D210+D207+D213+D216</f>
        <v>15402</v>
      </c>
      <c r="E206" s="109">
        <f>E210+E207</f>
        <v>100</v>
      </c>
      <c r="F206" s="37">
        <f>F210+F207</f>
        <v>100</v>
      </c>
    </row>
    <row r="207" spans="1:6" ht="65.25" hidden="1" customHeight="1" x14ac:dyDescent="0.2">
      <c r="A207" s="15" t="s">
        <v>311</v>
      </c>
      <c r="B207" s="17" t="s">
        <v>310</v>
      </c>
      <c r="C207" s="17"/>
      <c r="D207" s="161">
        <f t="shared" ref="D207:F208" si="23">D208</f>
        <v>0</v>
      </c>
      <c r="E207" s="109">
        <f t="shared" si="23"/>
        <v>0</v>
      </c>
      <c r="F207" s="37">
        <f t="shared" si="23"/>
        <v>0</v>
      </c>
    </row>
    <row r="208" spans="1:6" ht="28.5" hidden="1" customHeight="1" x14ac:dyDescent="0.2">
      <c r="A208" s="15" t="s">
        <v>944</v>
      </c>
      <c r="B208" s="17" t="s">
        <v>310</v>
      </c>
      <c r="C208" s="17" t="s">
        <v>943</v>
      </c>
      <c r="D208" s="161">
        <f t="shared" si="23"/>
        <v>0</v>
      </c>
      <c r="E208" s="109">
        <f t="shared" si="23"/>
        <v>0</v>
      </c>
      <c r="F208" s="37">
        <f t="shared" si="23"/>
        <v>0</v>
      </c>
    </row>
    <row r="209" spans="1:6" ht="28.5" hidden="1" customHeight="1" x14ac:dyDescent="0.2">
      <c r="A209" s="15" t="s">
        <v>942</v>
      </c>
      <c r="B209" s="17" t="s">
        <v>310</v>
      </c>
      <c r="C209" s="17" t="s">
        <v>941</v>
      </c>
      <c r="D209" s="161"/>
      <c r="E209" s="114"/>
      <c r="F209" s="34"/>
    </row>
    <row r="210" spans="1:6" ht="66.75" hidden="1" customHeight="1" x14ac:dyDescent="0.2">
      <c r="A210" s="15" t="s">
        <v>262</v>
      </c>
      <c r="B210" s="17" t="s">
        <v>619</v>
      </c>
      <c r="C210" s="17"/>
      <c r="D210" s="161">
        <f t="shared" ref="D210:F211" si="24">D211</f>
        <v>0</v>
      </c>
      <c r="E210" s="109">
        <f t="shared" si="24"/>
        <v>100</v>
      </c>
      <c r="F210" s="37">
        <f t="shared" si="24"/>
        <v>100</v>
      </c>
    </row>
    <row r="211" spans="1:6" ht="32.25" hidden="1" customHeight="1" x14ac:dyDescent="0.2">
      <c r="A211" s="15" t="s">
        <v>944</v>
      </c>
      <c r="B211" s="17" t="s">
        <v>619</v>
      </c>
      <c r="C211" s="17" t="s">
        <v>943</v>
      </c>
      <c r="D211" s="161">
        <f t="shared" si="24"/>
        <v>0</v>
      </c>
      <c r="E211" s="109">
        <f t="shared" si="24"/>
        <v>100</v>
      </c>
      <c r="F211" s="37">
        <f t="shared" si="24"/>
        <v>100</v>
      </c>
    </row>
    <row r="212" spans="1:6" ht="17.25" hidden="1" customHeight="1" x14ac:dyDescent="0.2">
      <c r="A212" s="15" t="s">
        <v>942</v>
      </c>
      <c r="B212" s="17" t="s">
        <v>619</v>
      </c>
      <c r="C212" s="17" t="s">
        <v>941</v>
      </c>
      <c r="D212" s="161">
        <v>0</v>
      </c>
      <c r="E212" s="114">
        <v>100</v>
      </c>
      <c r="F212" s="34">
        <v>100</v>
      </c>
    </row>
    <row r="213" spans="1:6" ht="33" customHeight="1" x14ac:dyDescent="0.2">
      <c r="A213" s="15" t="s">
        <v>108</v>
      </c>
      <c r="B213" s="17" t="s">
        <v>105</v>
      </c>
      <c r="C213" s="17"/>
      <c r="D213" s="161">
        <f>D214</f>
        <v>15382</v>
      </c>
      <c r="E213" s="151"/>
      <c r="F213" s="152"/>
    </row>
    <row r="214" spans="1:6" ht="32.25" customHeight="1" x14ac:dyDescent="0.2">
      <c r="A214" s="15" t="s">
        <v>944</v>
      </c>
      <c r="B214" s="17" t="s">
        <v>105</v>
      </c>
      <c r="C214" s="17" t="s">
        <v>943</v>
      </c>
      <c r="D214" s="161">
        <f>D215</f>
        <v>15382</v>
      </c>
      <c r="E214" s="151"/>
      <c r="F214" s="152"/>
    </row>
    <row r="215" spans="1:6" ht="25.5" customHeight="1" x14ac:dyDescent="0.2">
      <c r="A215" s="15" t="s">
        <v>942</v>
      </c>
      <c r="B215" s="17" t="s">
        <v>105</v>
      </c>
      <c r="C215" s="17" t="s">
        <v>941</v>
      </c>
      <c r="D215" s="161">
        <v>15382</v>
      </c>
      <c r="E215" s="151"/>
      <c r="F215" s="152"/>
    </row>
    <row r="216" spans="1:6" ht="48" customHeight="1" x14ac:dyDescent="0.2">
      <c r="A216" s="15" t="s">
        <v>978</v>
      </c>
      <c r="B216" s="170" t="s">
        <v>1043</v>
      </c>
      <c r="C216" s="17"/>
      <c r="D216" s="161">
        <f>D217</f>
        <v>20</v>
      </c>
      <c r="E216" s="151"/>
      <c r="F216" s="152"/>
    </row>
    <row r="217" spans="1:6" ht="25.5" customHeight="1" x14ac:dyDescent="0.2">
      <c r="A217" s="15" t="s">
        <v>944</v>
      </c>
      <c r="B217" s="170" t="s">
        <v>1043</v>
      </c>
      <c r="C217" s="17" t="s">
        <v>943</v>
      </c>
      <c r="D217" s="161">
        <f>D218</f>
        <v>20</v>
      </c>
      <c r="E217" s="151"/>
      <c r="F217" s="152"/>
    </row>
    <row r="218" spans="1:6" ht="25.5" customHeight="1" x14ac:dyDescent="0.2">
      <c r="A218" s="15" t="s">
        <v>942</v>
      </c>
      <c r="B218" s="170" t="s">
        <v>1043</v>
      </c>
      <c r="C218" s="17" t="s">
        <v>941</v>
      </c>
      <c r="D218" s="161">
        <v>20</v>
      </c>
      <c r="E218" s="151"/>
      <c r="F218" s="152"/>
    </row>
    <row r="219" spans="1:6" ht="45.75" hidden="1" customHeight="1" x14ac:dyDescent="0.2">
      <c r="A219" s="15" t="s">
        <v>334</v>
      </c>
      <c r="B219" s="17" t="s">
        <v>829</v>
      </c>
      <c r="C219" s="18"/>
      <c r="D219" s="37">
        <f>D220+D223+D226+D229</f>
        <v>0</v>
      </c>
      <c r="E219" s="109">
        <f>E220+E223+E226+E229</f>
        <v>48000</v>
      </c>
      <c r="F219" s="37">
        <f>F220+F223+F226+F229</f>
        <v>0</v>
      </c>
    </row>
    <row r="220" spans="1:6" ht="24.2" hidden="1" customHeight="1" x14ac:dyDescent="0.2">
      <c r="A220" s="15" t="s">
        <v>550</v>
      </c>
      <c r="B220" s="17" t="s">
        <v>830</v>
      </c>
      <c r="C220" s="18"/>
      <c r="D220" s="37">
        <f t="shared" ref="D220:F221" si="25">D221</f>
        <v>0</v>
      </c>
      <c r="E220" s="109">
        <f t="shared" si="25"/>
        <v>0</v>
      </c>
      <c r="F220" s="37">
        <f t="shared" si="25"/>
        <v>0</v>
      </c>
    </row>
    <row r="221" spans="1:6" ht="35.65" hidden="1" customHeight="1" x14ac:dyDescent="0.2">
      <c r="A221" s="15" t="s">
        <v>944</v>
      </c>
      <c r="B221" s="17" t="s">
        <v>830</v>
      </c>
      <c r="C221" s="17" t="s">
        <v>943</v>
      </c>
      <c r="D221" s="37">
        <f t="shared" si="25"/>
        <v>0</v>
      </c>
      <c r="E221" s="109">
        <f t="shared" si="25"/>
        <v>0</v>
      </c>
      <c r="F221" s="37">
        <f t="shared" si="25"/>
        <v>0</v>
      </c>
    </row>
    <row r="222" spans="1:6" ht="21.75" hidden="1" customHeight="1" x14ac:dyDescent="0.2">
      <c r="A222" s="15" t="s">
        <v>942</v>
      </c>
      <c r="B222" s="17" t="s">
        <v>830</v>
      </c>
      <c r="C222" s="17" t="s">
        <v>941</v>
      </c>
      <c r="D222" s="37"/>
      <c r="E222" s="123">
        <v>0</v>
      </c>
      <c r="F222" s="32"/>
    </row>
    <row r="223" spans="1:6" ht="35.25" hidden="1" customHeight="1" x14ac:dyDescent="0.2">
      <c r="A223" s="15" t="s">
        <v>314</v>
      </c>
      <c r="B223" s="17" t="s">
        <v>312</v>
      </c>
      <c r="C223" s="17"/>
      <c r="D223" s="37">
        <f t="shared" ref="D223:F224" si="26">D224</f>
        <v>0</v>
      </c>
      <c r="E223" s="124">
        <f t="shared" si="26"/>
        <v>0</v>
      </c>
      <c r="F223" s="31">
        <f t="shared" si="26"/>
        <v>0</v>
      </c>
    </row>
    <row r="224" spans="1:6" ht="32.25" hidden="1" customHeight="1" x14ac:dyDescent="0.2">
      <c r="A224" s="15" t="s">
        <v>944</v>
      </c>
      <c r="B224" s="17" t="s">
        <v>312</v>
      </c>
      <c r="C224" s="17" t="s">
        <v>943</v>
      </c>
      <c r="D224" s="37">
        <f t="shared" si="26"/>
        <v>0</v>
      </c>
      <c r="E224" s="124">
        <f t="shared" si="26"/>
        <v>0</v>
      </c>
      <c r="F224" s="31">
        <f t="shared" si="26"/>
        <v>0</v>
      </c>
    </row>
    <row r="225" spans="1:6" ht="27" hidden="1" customHeight="1" x14ac:dyDescent="0.2">
      <c r="A225" s="15" t="s">
        <v>942</v>
      </c>
      <c r="B225" s="17" t="s">
        <v>312</v>
      </c>
      <c r="C225" s="17" t="s">
        <v>941</v>
      </c>
      <c r="D225" s="37"/>
      <c r="E225" s="123"/>
      <c r="F225" s="32"/>
    </row>
    <row r="226" spans="1:6" ht="42" hidden="1" customHeight="1" x14ac:dyDescent="0.2">
      <c r="A226" s="15" t="s">
        <v>263</v>
      </c>
      <c r="B226" s="17" t="s">
        <v>313</v>
      </c>
      <c r="C226" s="17"/>
      <c r="D226" s="37">
        <f t="shared" ref="D226:F227" si="27">D227</f>
        <v>0</v>
      </c>
      <c r="E226" s="124">
        <f t="shared" si="27"/>
        <v>0</v>
      </c>
      <c r="F226" s="31">
        <f t="shared" si="27"/>
        <v>0</v>
      </c>
    </row>
    <row r="227" spans="1:6" ht="27" hidden="1" customHeight="1" x14ac:dyDescent="0.2">
      <c r="A227" s="15" t="s">
        <v>944</v>
      </c>
      <c r="B227" s="17" t="s">
        <v>313</v>
      </c>
      <c r="C227" s="17" t="s">
        <v>943</v>
      </c>
      <c r="D227" s="37">
        <f t="shared" si="27"/>
        <v>0</v>
      </c>
      <c r="E227" s="124">
        <f t="shared" si="27"/>
        <v>0</v>
      </c>
      <c r="F227" s="31">
        <f t="shared" si="27"/>
        <v>0</v>
      </c>
    </row>
    <row r="228" spans="1:6" ht="21" hidden="1" customHeight="1" x14ac:dyDescent="0.2">
      <c r="A228" s="15" t="s">
        <v>942</v>
      </c>
      <c r="B228" s="17" t="s">
        <v>313</v>
      </c>
      <c r="C228" s="17" t="s">
        <v>941</v>
      </c>
      <c r="D228" s="37"/>
      <c r="E228" s="123"/>
      <c r="F228" s="32"/>
    </row>
    <row r="229" spans="1:6" ht="36" hidden="1" customHeight="1" x14ac:dyDescent="0.2">
      <c r="A229" s="22" t="s">
        <v>387</v>
      </c>
      <c r="B229" s="17" t="s">
        <v>386</v>
      </c>
      <c r="C229" s="17"/>
      <c r="D229" s="37">
        <f t="shared" ref="D229:F230" si="28">D230</f>
        <v>0</v>
      </c>
      <c r="E229" s="117">
        <f t="shared" si="28"/>
        <v>48000</v>
      </c>
      <c r="F229" s="70">
        <f t="shared" si="28"/>
        <v>0</v>
      </c>
    </row>
    <row r="230" spans="1:6" ht="33" hidden="1" customHeight="1" x14ac:dyDescent="0.2">
      <c r="A230" s="15" t="s">
        <v>944</v>
      </c>
      <c r="B230" s="17" t="s">
        <v>386</v>
      </c>
      <c r="C230" s="17" t="s">
        <v>943</v>
      </c>
      <c r="D230" s="37">
        <f t="shared" si="28"/>
        <v>0</v>
      </c>
      <c r="E230" s="117">
        <f t="shared" si="28"/>
        <v>48000</v>
      </c>
      <c r="F230" s="70">
        <f t="shared" si="28"/>
        <v>0</v>
      </c>
    </row>
    <row r="231" spans="1:6" ht="33" hidden="1" customHeight="1" x14ac:dyDescent="0.2">
      <c r="A231" s="15" t="s">
        <v>942</v>
      </c>
      <c r="B231" s="17" t="s">
        <v>386</v>
      </c>
      <c r="C231" s="17" t="s">
        <v>941</v>
      </c>
      <c r="D231" s="37"/>
      <c r="E231" s="113">
        <v>48000</v>
      </c>
      <c r="F231" s="68"/>
    </row>
    <row r="232" spans="1:6" ht="39" customHeight="1" x14ac:dyDescent="0.2">
      <c r="A232" s="22" t="s">
        <v>948</v>
      </c>
      <c r="B232" s="98" t="s">
        <v>588</v>
      </c>
      <c r="C232" s="98"/>
      <c r="D232" s="215">
        <f>D233+D239</f>
        <v>5276</v>
      </c>
      <c r="E232" s="153"/>
      <c r="F232" s="159"/>
    </row>
    <row r="233" spans="1:6" ht="33" customHeight="1" x14ac:dyDescent="0.2">
      <c r="A233" s="15" t="s">
        <v>106</v>
      </c>
      <c r="B233" s="98" t="s">
        <v>107</v>
      </c>
      <c r="C233" s="98"/>
      <c r="D233" s="98" t="s">
        <v>951</v>
      </c>
      <c r="E233" s="153"/>
      <c r="F233" s="159"/>
    </row>
    <row r="234" spans="1:6" ht="33" customHeight="1" x14ac:dyDescent="0.2">
      <c r="A234" s="15" t="s">
        <v>944</v>
      </c>
      <c r="B234" s="98" t="s">
        <v>107</v>
      </c>
      <c r="C234" s="98" t="s">
        <v>943</v>
      </c>
      <c r="D234" s="98" t="s">
        <v>951</v>
      </c>
      <c r="E234" s="153"/>
      <c r="F234" s="159"/>
    </row>
    <row r="235" spans="1:6" ht="33" customHeight="1" x14ac:dyDescent="0.2">
      <c r="A235" s="15" t="s">
        <v>942</v>
      </c>
      <c r="B235" s="170" t="s">
        <v>107</v>
      </c>
      <c r="C235" s="170" t="s">
        <v>941</v>
      </c>
      <c r="D235" s="170" t="s">
        <v>951</v>
      </c>
      <c r="E235" s="153"/>
      <c r="F235" s="159"/>
    </row>
    <row r="236" spans="1:6" ht="33" hidden="1" customHeight="1" x14ac:dyDescent="0.2">
      <c r="A236" s="153" t="s">
        <v>589</v>
      </c>
      <c r="B236" s="160" t="s">
        <v>590</v>
      </c>
      <c r="C236" s="160"/>
      <c r="D236" s="182">
        <f>D237</f>
        <v>0</v>
      </c>
      <c r="E236" s="153"/>
      <c r="F236" s="159"/>
    </row>
    <row r="237" spans="1:6" ht="33" hidden="1" customHeight="1" x14ac:dyDescent="0.2">
      <c r="A237" s="15" t="s">
        <v>886</v>
      </c>
      <c r="B237" s="160" t="s">
        <v>590</v>
      </c>
      <c r="C237" s="160" t="s">
        <v>885</v>
      </c>
      <c r="D237" s="182">
        <f>D238</f>
        <v>0</v>
      </c>
      <c r="E237" s="153" t="s">
        <v>943</v>
      </c>
      <c r="F237" s="159"/>
    </row>
    <row r="238" spans="1:6" ht="33" hidden="1" customHeight="1" x14ac:dyDescent="0.2">
      <c r="A238" s="15" t="s">
        <v>884</v>
      </c>
      <c r="B238" s="160" t="s">
        <v>590</v>
      </c>
      <c r="C238" s="160" t="s">
        <v>883</v>
      </c>
      <c r="D238" s="182">
        <v>0</v>
      </c>
      <c r="E238" s="153" t="s">
        <v>941</v>
      </c>
      <c r="F238" s="159"/>
    </row>
    <row r="239" spans="1:6" ht="33" customHeight="1" x14ac:dyDescent="0.2">
      <c r="A239" s="153" t="s">
        <v>589</v>
      </c>
      <c r="B239" s="170" t="s">
        <v>109</v>
      </c>
      <c r="C239" s="160"/>
      <c r="D239" s="170" t="str">
        <f>D240</f>
        <v>1986</v>
      </c>
      <c r="E239" s="169"/>
      <c r="F239" s="159"/>
    </row>
    <row r="240" spans="1:6" ht="33" customHeight="1" x14ac:dyDescent="0.2">
      <c r="A240" s="15" t="s">
        <v>944</v>
      </c>
      <c r="B240" s="170" t="s">
        <v>109</v>
      </c>
      <c r="C240" s="170" t="s">
        <v>943</v>
      </c>
      <c r="D240" s="160" t="str">
        <f>D241</f>
        <v>1986</v>
      </c>
      <c r="E240" s="169"/>
      <c r="F240" s="159"/>
    </row>
    <row r="241" spans="1:7" ht="33" customHeight="1" x14ac:dyDescent="0.2">
      <c r="A241" s="15" t="s">
        <v>942</v>
      </c>
      <c r="B241" s="170" t="s">
        <v>109</v>
      </c>
      <c r="C241" s="170" t="s">
        <v>941</v>
      </c>
      <c r="D241" s="170" t="s">
        <v>1057</v>
      </c>
      <c r="E241" s="169"/>
      <c r="F241" s="159"/>
    </row>
    <row r="242" spans="1:7" ht="52.5" hidden="1" customHeight="1" x14ac:dyDescent="0.2">
      <c r="A242" s="15" t="s">
        <v>978</v>
      </c>
      <c r="B242" s="170" t="s">
        <v>976</v>
      </c>
      <c r="C242" s="170"/>
      <c r="D242" s="170" t="s">
        <v>1044</v>
      </c>
      <c r="E242" s="169"/>
      <c r="F242" s="159"/>
    </row>
    <row r="243" spans="1:7" ht="33" hidden="1" customHeight="1" x14ac:dyDescent="0.2">
      <c r="A243" s="15" t="s">
        <v>944</v>
      </c>
      <c r="B243" s="170" t="s">
        <v>976</v>
      </c>
      <c r="C243" s="17" t="s">
        <v>943</v>
      </c>
      <c r="D243" s="170" t="s">
        <v>1044</v>
      </c>
      <c r="E243" s="169"/>
      <c r="F243" s="159"/>
    </row>
    <row r="244" spans="1:7" ht="33" hidden="1" customHeight="1" x14ac:dyDescent="0.2">
      <c r="A244" s="15" t="s">
        <v>942</v>
      </c>
      <c r="B244" s="170" t="s">
        <v>976</v>
      </c>
      <c r="C244" s="17" t="s">
        <v>941</v>
      </c>
      <c r="D244" s="170" t="s">
        <v>1044</v>
      </c>
      <c r="E244" s="169"/>
      <c r="F244" s="159"/>
    </row>
    <row r="245" spans="1:7" ht="35.65" customHeight="1" x14ac:dyDescent="0.2">
      <c r="A245" s="13" t="s">
        <v>332</v>
      </c>
      <c r="B245" s="61" t="s">
        <v>331</v>
      </c>
      <c r="C245" s="62"/>
      <c r="D245" s="63">
        <f>D246+D270+D277+D284+D288+D297+D301+D309</f>
        <v>106439</v>
      </c>
      <c r="E245" s="116">
        <f>E246+E270+E277+E284+E288+E301+E297</f>
        <v>104845</v>
      </c>
      <c r="F245" s="36">
        <f>F246+F270+F277+F284+F288+F301+F297</f>
        <v>104845</v>
      </c>
    </row>
    <row r="246" spans="1:7" ht="33" customHeight="1" x14ac:dyDescent="0.2">
      <c r="A246" s="15" t="s">
        <v>330</v>
      </c>
      <c r="B246" s="17" t="s">
        <v>329</v>
      </c>
      <c r="C246" s="18"/>
      <c r="D246" s="37">
        <f>D247+D256+D259+D264+D267+D250+D253</f>
        <v>104105</v>
      </c>
      <c r="E246" s="109">
        <f>E247+E256+E259+E264+E267</f>
        <v>104055</v>
      </c>
      <c r="F246" s="37">
        <f>F247+F256+F259+F264+F267</f>
        <v>104055</v>
      </c>
    </row>
    <row r="247" spans="1:7" ht="35.65" customHeight="1" x14ac:dyDescent="0.2">
      <c r="A247" s="15" t="s">
        <v>937</v>
      </c>
      <c r="B247" s="17" t="s">
        <v>328</v>
      </c>
      <c r="C247" s="18"/>
      <c r="D247" s="37">
        <f t="shared" ref="D247:F248" si="29">D248</f>
        <v>94134</v>
      </c>
      <c r="E247" s="109">
        <f t="shared" si="29"/>
        <v>104032</v>
      </c>
      <c r="F247" s="37">
        <f t="shared" si="29"/>
        <v>104032</v>
      </c>
    </row>
    <row r="248" spans="1:7" ht="35.65" customHeight="1" x14ac:dyDescent="0.2">
      <c r="A248" s="15" t="s">
        <v>944</v>
      </c>
      <c r="B248" s="17" t="s">
        <v>328</v>
      </c>
      <c r="C248" s="17" t="s">
        <v>943</v>
      </c>
      <c r="D248" s="37">
        <f t="shared" si="29"/>
        <v>94134</v>
      </c>
      <c r="E248" s="109">
        <f t="shared" si="29"/>
        <v>104032</v>
      </c>
      <c r="F248" s="37">
        <f t="shared" si="29"/>
        <v>104032</v>
      </c>
    </row>
    <row r="249" spans="1:7" ht="16.149999999999999" customHeight="1" x14ac:dyDescent="0.2">
      <c r="A249" s="15" t="s">
        <v>942</v>
      </c>
      <c r="B249" s="17" t="s">
        <v>328</v>
      </c>
      <c r="C249" s="17" t="s">
        <v>941</v>
      </c>
      <c r="D249" s="37">
        <v>94134</v>
      </c>
      <c r="E249" s="121">
        <v>104032</v>
      </c>
      <c r="F249" s="55">
        <v>104032</v>
      </c>
    </row>
    <row r="250" spans="1:7" ht="28.5" hidden="1" customHeight="1" x14ac:dyDescent="0.2">
      <c r="A250" s="210" t="s">
        <v>964</v>
      </c>
      <c r="B250" s="17" t="s">
        <v>963</v>
      </c>
      <c r="C250" s="17"/>
      <c r="D250" s="37">
        <f>D251</f>
        <v>0</v>
      </c>
      <c r="E250" s="109"/>
      <c r="F250" s="30"/>
      <c r="G250">
        <v>0</v>
      </c>
    </row>
    <row r="251" spans="1:7" ht="26.25" hidden="1" customHeight="1" x14ac:dyDescent="0.2">
      <c r="A251" s="15" t="s">
        <v>944</v>
      </c>
      <c r="B251" s="17" t="s">
        <v>963</v>
      </c>
      <c r="C251" s="17" t="s">
        <v>943</v>
      </c>
      <c r="D251" s="37">
        <f>D252</f>
        <v>0</v>
      </c>
      <c r="E251" s="109"/>
      <c r="F251" s="30"/>
    </row>
    <row r="252" spans="1:7" ht="26.25" hidden="1" customHeight="1" x14ac:dyDescent="0.2">
      <c r="A252" s="210" t="s">
        <v>207</v>
      </c>
      <c r="B252" s="17" t="s">
        <v>963</v>
      </c>
      <c r="C252" s="17" t="s">
        <v>190</v>
      </c>
      <c r="D252" s="37">
        <v>0</v>
      </c>
      <c r="E252" s="109"/>
      <c r="F252" s="30"/>
    </row>
    <row r="253" spans="1:7" ht="26.25" customHeight="1" x14ac:dyDescent="0.2">
      <c r="A253" s="22" t="s">
        <v>1035</v>
      </c>
      <c r="B253" s="94" t="s">
        <v>963</v>
      </c>
      <c r="C253" s="17"/>
      <c r="D253" s="37">
        <f>D254</f>
        <v>9898</v>
      </c>
      <c r="E253" s="109"/>
      <c r="F253" s="30"/>
    </row>
    <row r="254" spans="1:7" ht="26.25" customHeight="1" x14ac:dyDescent="0.2">
      <c r="A254" s="15" t="s">
        <v>944</v>
      </c>
      <c r="B254" s="94" t="s">
        <v>963</v>
      </c>
      <c r="C254" s="17" t="s">
        <v>943</v>
      </c>
      <c r="D254" s="37">
        <f>D255</f>
        <v>9898</v>
      </c>
      <c r="E254" s="109"/>
      <c r="F254" s="30"/>
    </row>
    <row r="255" spans="1:7" ht="26.25" customHeight="1" x14ac:dyDescent="0.2">
      <c r="A255" s="15" t="s">
        <v>942</v>
      </c>
      <c r="B255" s="94" t="s">
        <v>963</v>
      </c>
      <c r="C255" s="17" t="s">
        <v>941</v>
      </c>
      <c r="D255" s="37">
        <v>9898</v>
      </c>
      <c r="E255" s="109"/>
      <c r="F255" s="30"/>
    </row>
    <row r="256" spans="1:7" ht="35.65" customHeight="1" x14ac:dyDescent="0.2">
      <c r="A256" s="92" t="s">
        <v>327</v>
      </c>
      <c r="B256" s="17" t="s">
        <v>326</v>
      </c>
      <c r="C256" s="18"/>
      <c r="D256" s="37">
        <f t="shared" ref="D256:F257" si="30">D257</f>
        <v>3</v>
      </c>
      <c r="E256" s="109">
        <f t="shared" si="30"/>
        <v>3</v>
      </c>
      <c r="F256" s="37">
        <f t="shared" si="30"/>
        <v>3</v>
      </c>
    </row>
    <row r="257" spans="1:6" ht="24.2" customHeight="1" x14ac:dyDescent="0.2">
      <c r="A257" s="15" t="s">
        <v>933</v>
      </c>
      <c r="B257" s="17" t="s">
        <v>326</v>
      </c>
      <c r="C257" s="17" t="s">
        <v>932</v>
      </c>
      <c r="D257" s="37">
        <f t="shared" si="30"/>
        <v>3</v>
      </c>
      <c r="E257" s="109">
        <f t="shared" si="30"/>
        <v>3</v>
      </c>
      <c r="F257" s="37">
        <f t="shared" si="30"/>
        <v>3</v>
      </c>
    </row>
    <row r="258" spans="1:6" ht="31.5" customHeight="1" x14ac:dyDescent="0.2">
      <c r="A258" s="15" t="s">
        <v>931</v>
      </c>
      <c r="B258" s="17" t="s">
        <v>326</v>
      </c>
      <c r="C258" s="17" t="s">
        <v>930</v>
      </c>
      <c r="D258" s="37">
        <v>3</v>
      </c>
      <c r="E258" s="121">
        <v>3</v>
      </c>
      <c r="F258" s="55">
        <v>3</v>
      </c>
    </row>
    <row r="259" spans="1:6" ht="20.25" customHeight="1" x14ac:dyDescent="0.2">
      <c r="A259" s="15" t="s">
        <v>555</v>
      </c>
      <c r="B259" s="17" t="s">
        <v>325</v>
      </c>
      <c r="C259" s="18"/>
      <c r="D259" s="37">
        <f>D260+D262</f>
        <v>70</v>
      </c>
      <c r="E259" s="109">
        <f t="shared" ref="D259:F260" si="31">E260</f>
        <v>20</v>
      </c>
      <c r="F259" s="37">
        <f t="shared" si="31"/>
        <v>20</v>
      </c>
    </row>
    <row r="260" spans="1:6" ht="24.2" customHeight="1" x14ac:dyDescent="0.2">
      <c r="A260" s="15" t="s">
        <v>886</v>
      </c>
      <c r="B260" s="17" t="s">
        <v>325</v>
      </c>
      <c r="C260" s="17" t="s">
        <v>885</v>
      </c>
      <c r="D260" s="37">
        <f t="shared" si="31"/>
        <v>70</v>
      </c>
      <c r="E260" s="109">
        <f t="shared" si="31"/>
        <v>20</v>
      </c>
      <c r="F260" s="37">
        <f t="shared" si="31"/>
        <v>20</v>
      </c>
    </row>
    <row r="261" spans="1:6" ht="35.65" customHeight="1" x14ac:dyDescent="0.2">
      <c r="A261" s="15" t="s">
        <v>884</v>
      </c>
      <c r="B261" s="17" t="s">
        <v>325</v>
      </c>
      <c r="C261" s="17" t="s">
        <v>883</v>
      </c>
      <c r="D261" s="37">
        <v>70</v>
      </c>
      <c r="E261" s="114">
        <v>20</v>
      </c>
      <c r="F261" s="34">
        <v>20</v>
      </c>
    </row>
    <row r="262" spans="1:6" ht="35.65" hidden="1" customHeight="1" x14ac:dyDescent="0.2">
      <c r="A262" s="15" t="s">
        <v>944</v>
      </c>
      <c r="B262" s="17" t="s">
        <v>325</v>
      </c>
      <c r="C262" s="17" t="s">
        <v>943</v>
      </c>
      <c r="D262" s="37">
        <f>D263</f>
        <v>0</v>
      </c>
      <c r="E262" s="151"/>
      <c r="F262" s="152"/>
    </row>
    <row r="263" spans="1:6" ht="35.65" hidden="1" customHeight="1" x14ac:dyDescent="0.2">
      <c r="A263" s="15" t="s">
        <v>942</v>
      </c>
      <c r="B263" s="17" t="s">
        <v>325</v>
      </c>
      <c r="C263" s="17" t="s">
        <v>941</v>
      </c>
      <c r="D263" s="37">
        <v>0</v>
      </c>
      <c r="E263" s="151"/>
      <c r="F263" s="152"/>
    </row>
    <row r="264" spans="1:6" ht="52.5" hidden="1" customHeight="1" x14ac:dyDescent="0.2">
      <c r="A264" s="15" t="s">
        <v>745</v>
      </c>
      <c r="B264" s="17" t="s">
        <v>746</v>
      </c>
      <c r="C264" s="18"/>
      <c r="D264" s="37">
        <f t="shared" ref="D264:F265" si="32">D265</f>
        <v>0</v>
      </c>
      <c r="E264" s="109">
        <f t="shared" si="32"/>
        <v>0</v>
      </c>
      <c r="F264" s="37">
        <f t="shared" si="32"/>
        <v>0</v>
      </c>
    </row>
    <row r="265" spans="1:6" ht="35.65" hidden="1" customHeight="1" x14ac:dyDescent="0.2">
      <c r="A265" s="15" t="s">
        <v>944</v>
      </c>
      <c r="B265" s="17" t="s">
        <v>746</v>
      </c>
      <c r="C265" s="17" t="s">
        <v>943</v>
      </c>
      <c r="D265" s="37">
        <f t="shared" si="32"/>
        <v>0</v>
      </c>
      <c r="E265" s="109">
        <f t="shared" si="32"/>
        <v>0</v>
      </c>
      <c r="F265" s="37">
        <f t="shared" si="32"/>
        <v>0</v>
      </c>
    </row>
    <row r="266" spans="1:6" ht="21" hidden="1" customHeight="1" x14ac:dyDescent="0.2">
      <c r="A266" s="15" t="s">
        <v>942</v>
      </c>
      <c r="B266" s="17" t="s">
        <v>746</v>
      </c>
      <c r="C266" s="17" t="s">
        <v>941</v>
      </c>
      <c r="D266" s="37">
        <v>0</v>
      </c>
      <c r="E266" s="114">
        <v>0</v>
      </c>
      <c r="F266" s="34">
        <v>0</v>
      </c>
    </row>
    <row r="267" spans="1:6" ht="72.75" hidden="1" customHeight="1" x14ac:dyDescent="0.2">
      <c r="A267" s="15" t="s">
        <v>264</v>
      </c>
      <c r="B267" s="17" t="s">
        <v>186</v>
      </c>
      <c r="C267" s="17"/>
      <c r="D267" s="37">
        <f t="shared" ref="D267:F268" si="33">D268</f>
        <v>0</v>
      </c>
      <c r="E267" s="109">
        <f t="shared" si="33"/>
        <v>0</v>
      </c>
      <c r="F267" s="37">
        <f t="shared" si="33"/>
        <v>0</v>
      </c>
    </row>
    <row r="268" spans="1:6" ht="37.5" hidden="1" customHeight="1" x14ac:dyDescent="0.2">
      <c r="A268" s="15" t="s">
        <v>944</v>
      </c>
      <c r="B268" s="17" t="s">
        <v>186</v>
      </c>
      <c r="C268" s="17" t="s">
        <v>943</v>
      </c>
      <c r="D268" s="37">
        <f t="shared" si="33"/>
        <v>0</v>
      </c>
      <c r="E268" s="109">
        <f t="shared" si="33"/>
        <v>0</v>
      </c>
      <c r="F268" s="37">
        <f t="shared" si="33"/>
        <v>0</v>
      </c>
    </row>
    <row r="269" spans="1:6" ht="26.25" hidden="1" customHeight="1" x14ac:dyDescent="0.2">
      <c r="A269" s="15" t="s">
        <v>942</v>
      </c>
      <c r="B269" s="17" t="s">
        <v>186</v>
      </c>
      <c r="C269" s="17" t="s">
        <v>941</v>
      </c>
      <c r="D269" s="37">
        <v>0</v>
      </c>
      <c r="E269" s="114">
        <v>0</v>
      </c>
      <c r="F269" s="34">
        <v>0</v>
      </c>
    </row>
    <row r="270" spans="1:6" ht="46.7" customHeight="1" x14ac:dyDescent="0.2">
      <c r="A270" s="15" t="s">
        <v>324</v>
      </c>
      <c r="B270" s="17" t="s">
        <v>323</v>
      </c>
      <c r="C270" s="18"/>
      <c r="D270" s="37">
        <f>D271+D274</f>
        <v>55</v>
      </c>
      <c r="E270" s="109">
        <f>E271+E274</f>
        <v>105</v>
      </c>
      <c r="F270" s="37">
        <f>F271+F274</f>
        <v>105</v>
      </c>
    </row>
    <row r="271" spans="1:6" ht="16.149999999999999" hidden="1" customHeight="1" x14ac:dyDescent="0.2">
      <c r="A271" s="15" t="s">
        <v>695</v>
      </c>
      <c r="B271" s="17" t="s">
        <v>322</v>
      </c>
      <c r="C271" s="18"/>
      <c r="D271" s="37">
        <f t="shared" ref="D271:F272" si="34">D272</f>
        <v>0</v>
      </c>
      <c r="E271" s="109">
        <f t="shared" si="34"/>
        <v>50</v>
      </c>
      <c r="F271" s="37">
        <f t="shared" si="34"/>
        <v>50</v>
      </c>
    </row>
    <row r="272" spans="1:6" ht="35.65" hidden="1" customHeight="1" x14ac:dyDescent="0.2">
      <c r="A272" s="15" t="s">
        <v>944</v>
      </c>
      <c r="B272" s="17" t="s">
        <v>322</v>
      </c>
      <c r="C272" s="17" t="s">
        <v>943</v>
      </c>
      <c r="D272" s="37">
        <f t="shared" si="34"/>
        <v>0</v>
      </c>
      <c r="E272" s="109">
        <f t="shared" si="34"/>
        <v>50</v>
      </c>
      <c r="F272" s="37">
        <f t="shared" si="34"/>
        <v>50</v>
      </c>
    </row>
    <row r="273" spans="1:6" ht="16.149999999999999" hidden="1" customHeight="1" x14ac:dyDescent="0.2">
      <c r="A273" s="15" t="s">
        <v>942</v>
      </c>
      <c r="B273" s="17" t="s">
        <v>322</v>
      </c>
      <c r="C273" s="17" t="s">
        <v>941</v>
      </c>
      <c r="D273" s="37">
        <v>0</v>
      </c>
      <c r="E273" s="114">
        <v>50</v>
      </c>
      <c r="F273" s="34">
        <v>50</v>
      </c>
    </row>
    <row r="274" spans="1:6" ht="16.149999999999999" customHeight="1" x14ac:dyDescent="0.2">
      <c r="A274" s="15" t="s">
        <v>694</v>
      </c>
      <c r="B274" s="17" t="s">
        <v>321</v>
      </c>
      <c r="C274" s="17"/>
      <c r="D274" s="37">
        <f t="shared" ref="D274:F275" si="35">D275</f>
        <v>55</v>
      </c>
      <c r="E274" s="109">
        <f t="shared" si="35"/>
        <v>55</v>
      </c>
      <c r="F274" s="37">
        <f t="shared" si="35"/>
        <v>55</v>
      </c>
    </row>
    <row r="275" spans="1:6" ht="35.65" customHeight="1" x14ac:dyDescent="0.2">
      <c r="A275" s="15" t="s">
        <v>944</v>
      </c>
      <c r="B275" s="17" t="s">
        <v>321</v>
      </c>
      <c r="C275" s="17" t="s">
        <v>943</v>
      </c>
      <c r="D275" s="37">
        <f t="shared" si="35"/>
        <v>55</v>
      </c>
      <c r="E275" s="109">
        <f t="shared" si="35"/>
        <v>55</v>
      </c>
      <c r="F275" s="37">
        <f t="shared" si="35"/>
        <v>55</v>
      </c>
    </row>
    <row r="276" spans="1:6" ht="16.149999999999999" customHeight="1" x14ac:dyDescent="0.2">
      <c r="A276" s="15" t="s">
        <v>942</v>
      </c>
      <c r="B276" s="17" t="s">
        <v>321</v>
      </c>
      <c r="C276" s="17" t="s">
        <v>941</v>
      </c>
      <c r="D276" s="37">
        <v>55</v>
      </c>
      <c r="E276" s="114">
        <v>55</v>
      </c>
      <c r="F276" s="34">
        <v>55</v>
      </c>
    </row>
    <row r="277" spans="1:6" ht="46.7" customHeight="1" x14ac:dyDescent="0.2">
      <c r="A277" s="15" t="s">
        <v>320</v>
      </c>
      <c r="B277" s="17" t="s">
        <v>556</v>
      </c>
      <c r="C277" s="18"/>
      <c r="D277" s="37">
        <f>D278+D281</f>
        <v>97</v>
      </c>
      <c r="E277" s="109">
        <f>E278+E281</f>
        <v>60</v>
      </c>
      <c r="F277" s="37">
        <f>F278+F281</f>
        <v>60</v>
      </c>
    </row>
    <row r="278" spans="1:6" ht="16.149999999999999" customHeight="1" x14ac:dyDescent="0.2">
      <c r="A278" s="15" t="s">
        <v>555</v>
      </c>
      <c r="B278" s="17" t="s">
        <v>554</v>
      </c>
      <c r="C278" s="18"/>
      <c r="D278" s="37">
        <f t="shared" ref="D278:F279" si="36">D279</f>
        <v>87</v>
      </c>
      <c r="E278" s="109">
        <f t="shared" si="36"/>
        <v>50</v>
      </c>
      <c r="F278" s="37">
        <f t="shared" si="36"/>
        <v>50</v>
      </c>
    </row>
    <row r="279" spans="1:6" ht="35.65" customHeight="1" x14ac:dyDescent="0.2">
      <c r="A279" s="15" t="s">
        <v>944</v>
      </c>
      <c r="B279" s="17" t="s">
        <v>554</v>
      </c>
      <c r="C279" s="17" t="s">
        <v>943</v>
      </c>
      <c r="D279" s="37">
        <f t="shared" si="36"/>
        <v>87</v>
      </c>
      <c r="E279" s="109">
        <f t="shared" si="36"/>
        <v>50</v>
      </c>
      <c r="F279" s="37">
        <f t="shared" si="36"/>
        <v>50</v>
      </c>
    </row>
    <row r="280" spans="1:6" ht="16.149999999999999" customHeight="1" x14ac:dyDescent="0.2">
      <c r="A280" s="15" t="s">
        <v>942</v>
      </c>
      <c r="B280" s="17" t="s">
        <v>554</v>
      </c>
      <c r="C280" s="17" t="s">
        <v>941</v>
      </c>
      <c r="D280" s="37">
        <v>87</v>
      </c>
      <c r="E280" s="114">
        <v>50</v>
      </c>
      <c r="F280" s="34">
        <v>50</v>
      </c>
    </row>
    <row r="281" spans="1:6" ht="24.2" customHeight="1" x14ac:dyDescent="0.2">
      <c r="A281" s="15" t="s">
        <v>553</v>
      </c>
      <c r="B281" s="17" t="s">
        <v>552</v>
      </c>
      <c r="C281" s="18"/>
      <c r="D281" s="37">
        <f t="shared" ref="D281:F282" si="37">D282</f>
        <v>10</v>
      </c>
      <c r="E281" s="109">
        <f t="shared" si="37"/>
        <v>10</v>
      </c>
      <c r="F281" s="37">
        <f t="shared" si="37"/>
        <v>10</v>
      </c>
    </row>
    <row r="282" spans="1:6" ht="35.65" customHeight="1" x14ac:dyDescent="0.2">
      <c r="A282" s="15" t="s">
        <v>944</v>
      </c>
      <c r="B282" s="17" t="s">
        <v>552</v>
      </c>
      <c r="C282" s="17" t="s">
        <v>943</v>
      </c>
      <c r="D282" s="37">
        <f t="shared" si="37"/>
        <v>10</v>
      </c>
      <c r="E282" s="109">
        <f t="shared" si="37"/>
        <v>10</v>
      </c>
      <c r="F282" s="37">
        <f t="shared" si="37"/>
        <v>10</v>
      </c>
    </row>
    <row r="283" spans="1:6" ht="16.149999999999999" customHeight="1" x14ac:dyDescent="0.2">
      <c r="A283" s="15" t="s">
        <v>942</v>
      </c>
      <c r="B283" s="17" t="s">
        <v>552</v>
      </c>
      <c r="C283" s="17" t="s">
        <v>941</v>
      </c>
      <c r="D283" s="37">
        <v>10</v>
      </c>
      <c r="E283" s="114">
        <v>10</v>
      </c>
      <c r="F283" s="34">
        <v>10</v>
      </c>
    </row>
    <row r="284" spans="1:6" ht="25.5" customHeight="1" x14ac:dyDescent="0.2">
      <c r="A284" s="15" t="s">
        <v>1032</v>
      </c>
      <c r="B284" s="17" t="s">
        <v>551</v>
      </c>
      <c r="C284" s="18"/>
      <c r="D284" s="37">
        <f>D285</f>
        <v>651</v>
      </c>
      <c r="E284" s="109">
        <f t="shared" ref="E284:F286" si="38">E285</f>
        <v>0</v>
      </c>
      <c r="F284" s="37">
        <f t="shared" si="38"/>
        <v>0</v>
      </c>
    </row>
    <row r="285" spans="1:6" ht="28.5" customHeight="1" x14ac:dyDescent="0.2">
      <c r="A285" s="15" t="s">
        <v>550</v>
      </c>
      <c r="B285" s="17" t="s">
        <v>549</v>
      </c>
      <c r="C285" s="18"/>
      <c r="D285" s="37">
        <f>D286</f>
        <v>651</v>
      </c>
      <c r="E285" s="109">
        <f t="shared" si="38"/>
        <v>0</v>
      </c>
      <c r="F285" s="37">
        <f t="shared" si="38"/>
        <v>0</v>
      </c>
    </row>
    <row r="286" spans="1:6" ht="35.65" customHeight="1" x14ac:dyDescent="0.2">
      <c r="A286" s="15" t="s">
        <v>944</v>
      </c>
      <c r="B286" s="17" t="s">
        <v>549</v>
      </c>
      <c r="C286" s="17" t="s">
        <v>943</v>
      </c>
      <c r="D286" s="37">
        <f>D287</f>
        <v>651</v>
      </c>
      <c r="E286" s="109">
        <f t="shared" si="38"/>
        <v>0</v>
      </c>
      <c r="F286" s="37">
        <f t="shared" si="38"/>
        <v>0</v>
      </c>
    </row>
    <row r="287" spans="1:6" ht="15.75" customHeight="1" x14ac:dyDescent="0.2">
      <c r="A287" s="15" t="s">
        <v>831</v>
      </c>
      <c r="B287" s="17" t="s">
        <v>549</v>
      </c>
      <c r="C287" s="17" t="s">
        <v>941</v>
      </c>
      <c r="D287" s="37">
        <v>651</v>
      </c>
      <c r="E287" s="114">
        <v>0</v>
      </c>
      <c r="F287" s="34">
        <v>0</v>
      </c>
    </row>
    <row r="288" spans="1:6" ht="46.7" customHeight="1" x14ac:dyDescent="0.2">
      <c r="A288" s="15" t="s">
        <v>548</v>
      </c>
      <c r="B288" s="17" t="s">
        <v>547</v>
      </c>
      <c r="C288" s="18"/>
      <c r="D288" s="37">
        <f>D292+D289</f>
        <v>70</v>
      </c>
      <c r="E288" s="109">
        <f>E292+E289</f>
        <v>70</v>
      </c>
      <c r="F288" s="37">
        <f>F292+F289</f>
        <v>70</v>
      </c>
    </row>
    <row r="289" spans="1:6" ht="34.5" customHeight="1" x14ac:dyDescent="0.2">
      <c r="A289" s="15" t="s">
        <v>268</v>
      </c>
      <c r="B289" s="17" t="s">
        <v>223</v>
      </c>
      <c r="C289" s="18"/>
      <c r="D289" s="37">
        <f t="shared" ref="D289:F290" si="39">D290</f>
        <v>70</v>
      </c>
      <c r="E289" s="109">
        <f t="shared" si="39"/>
        <v>70</v>
      </c>
      <c r="F289" s="37">
        <f t="shared" si="39"/>
        <v>70</v>
      </c>
    </row>
    <row r="290" spans="1:6" ht="34.5" customHeight="1" x14ac:dyDescent="0.2">
      <c r="A290" s="15" t="s">
        <v>944</v>
      </c>
      <c r="B290" s="17" t="s">
        <v>223</v>
      </c>
      <c r="C290" s="18">
        <v>600</v>
      </c>
      <c r="D290" s="37">
        <f t="shared" si="39"/>
        <v>70</v>
      </c>
      <c r="E290" s="109">
        <f t="shared" si="39"/>
        <v>70</v>
      </c>
      <c r="F290" s="37">
        <f t="shared" si="39"/>
        <v>70</v>
      </c>
    </row>
    <row r="291" spans="1:6" ht="21" customHeight="1" x14ac:dyDescent="0.2">
      <c r="A291" s="15" t="s">
        <v>831</v>
      </c>
      <c r="B291" s="17" t="s">
        <v>223</v>
      </c>
      <c r="C291" s="18">
        <v>610</v>
      </c>
      <c r="D291" s="37">
        <v>70</v>
      </c>
      <c r="E291" s="114">
        <v>70</v>
      </c>
      <c r="F291" s="34">
        <v>70</v>
      </c>
    </row>
    <row r="292" spans="1:6" ht="30.75" hidden="1" customHeight="1" x14ac:dyDescent="0.2">
      <c r="A292" s="15" t="s">
        <v>743</v>
      </c>
      <c r="B292" s="17" t="s">
        <v>546</v>
      </c>
      <c r="C292" s="18"/>
      <c r="D292" s="37">
        <f>D293+D295</f>
        <v>0</v>
      </c>
      <c r="E292" s="109">
        <f>E293+E295</f>
        <v>0</v>
      </c>
      <c r="F292" s="37">
        <f>F293+F295</f>
        <v>0</v>
      </c>
    </row>
    <row r="293" spans="1:6" ht="30.75" hidden="1" customHeight="1" x14ac:dyDescent="0.2">
      <c r="A293" s="15" t="s">
        <v>886</v>
      </c>
      <c r="B293" s="17" t="s">
        <v>546</v>
      </c>
      <c r="C293" s="17" t="s">
        <v>885</v>
      </c>
      <c r="D293" s="37">
        <f>D294</f>
        <v>0</v>
      </c>
      <c r="E293" s="109">
        <f>E294</f>
        <v>0</v>
      </c>
      <c r="F293" s="37">
        <f>F294</f>
        <v>0</v>
      </c>
    </row>
    <row r="294" spans="1:6" ht="35.65" hidden="1" customHeight="1" x14ac:dyDescent="0.2">
      <c r="A294" s="15" t="s">
        <v>884</v>
      </c>
      <c r="B294" s="17" t="s">
        <v>546</v>
      </c>
      <c r="C294" s="17" t="s">
        <v>883</v>
      </c>
      <c r="D294" s="37">
        <v>0</v>
      </c>
      <c r="E294" s="114">
        <v>0</v>
      </c>
      <c r="F294" s="34">
        <v>0</v>
      </c>
    </row>
    <row r="295" spans="1:6" ht="35.65" hidden="1" customHeight="1" x14ac:dyDescent="0.2">
      <c r="A295" s="15" t="s">
        <v>944</v>
      </c>
      <c r="B295" s="17" t="s">
        <v>546</v>
      </c>
      <c r="C295" s="17" t="s">
        <v>943</v>
      </c>
      <c r="D295" s="37">
        <f>D296</f>
        <v>0</v>
      </c>
      <c r="E295" s="114"/>
      <c r="F295" s="34"/>
    </row>
    <row r="296" spans="1:6" ht="21" hidden="1" customHeight="1" x14ac:dyDescent="0.2">
      <c r="A296" s="15" t="s">
        <v>942</v>
      </c>
      <c r="B296" s="17" t="s">
        <v>546</v>
      </c>
      <c r="C296" s="17" t="s">
        <v>941</v>
      </c>
      <c r="D296" s="37"/>
      <c r="E296" s="114"/>
      <c r="F296" s="34"/>
    </row>
    <row r="297" spans="1:6" ht="37.5" customHeight="1" x14ac:dyDescent="0.2">
      <c r="A297" s="15" t="s">
        <v>242</v>
      </c>
      <c r="B297" s="17" t="s">
        <v>241</v>
      </c>
      <c r="C297" s="18"/>
      <c r="D297" s="37">
        <f>D298</f>
        <v>5</v>
      </c>
      <c r="E297" s="109">
        <f t="shared" ref="E297:F299" si="40">E298</f>
        <v>30</v>
      </c>
      <c r="F297" s="37">
        <f t="shared" si="40"/>
        <v>30</v>
      </c>
    </row>
    <row r="298" spans="1:6" ht="41.25" customHeight="1" x14ac:dyDescent="0.2">
      <c r="A298" s="20" t="s">
        <v>244</v>
      </c>
      <c r="B298" s="17" t="s">
        <v>243</v>
      </c>
      <c r="C298" s="18"/>
      <c r="D298" s="37">
        <f>D299</f>
        <v>5</v>
      </c>
      <c r="E298" s="109">
        <f t="shared" si="40"/>
        <v>30</v>
      </c>
      <c r="F298" s="37">
        <f t="shared" si="40"/>
        <v>30</v>
      </c>
    </row>
    <row r="299" spans="1:6" ht="35.65" customHeight="1" x14ac:dyDescent="0.2">
      <c r="A299" s="15" t="s">
        <v>944</v>
      </c>
      <c r="B299" s="17" t="s">
        <v>243</v>
      </c>
      <c r="C299" s="17" t="s">
        <v>943</v>
      </c>
      <c r="D299" s="37">
        <f>D300</f>
        <v>5</v>
      </c>
      <c r="E299" s="109">
        <f t="shared" si="40"/>
        <v>30</v>
      </c>
      <c r="F299" s="42">
        <f t="shared" si="40"/>
        <v>30</v>
      </c>
    </row>
    <row r="300" spans="1:6" ht="21.75" customHeight="1" x14ac:dyDescent="0.2">
      <c r="A300" s="15" t="s">
        <v>942</v>
      </c>
      <c r="B300" s="17" t="s">
        <v>243</v>
      </c>
      <c r="C300" s="17" t="s">
        <v>941</v>
      </c>
      <c r="D300" s="37">
        <v>5</v>
      </c>
      <c r="E300" s="114">
        <v>30</v>
      </c>
      <c r="F300" s="34">
        <v>30</v>
      </c>
    </row>
    <row r="301" spans="1:6" ht="30" customHeight="1" x14ac:dyDescent="0.2">
      <c r="A301" s="15" t="s">
        <v>299</v>
      </c>
      <c r="B301" s="17" t="s">
        <v>545</v>
      </c>
      <c r="C301" s="17"/>
      <c r="D301" s="37">
        <f>D302</f>
        <v>576</v>
      </c>
      <c r="E301" s="109">
        <f>E302</f>
        <v>525</v>
      </c>
      <c r="F301" s="37">
        <f>F302</f>
        <v>525</v>
      </c>
    </row>
    <row r="302" spans="1:6" ht="24.75" customHeight="1" x14ac:dyDescent="0.2">
      <c r="A302" s="15" t="s">
        <v>555</v>
      </c>
      <c r="B302" s="17" t="s">
        <v>245</v>
      </c>
      <c r="C302" s="17"/>
      <c r="D302" s="37">
        <f>D307+D305+D303</f>
        <v>576</v>
      </c>
      <c r="E302" s="109">
        <f>E307+E305</f>
        <v>525</v>
      </c>
      <c r="F302" s="37">
        <f>F307+F305</f>
        <v>525</v>
      </c>
    </row>
    <row r="303" spans="1:6" ht="31.5" customHeight="1" x14ac:dyDescent="0.2">
      <c r="A303" s="15" t="s">
        <v>886</v>
      </c>
      <c r="B303" s="17" t="s">
        <v>245</v>
      </c>
      <c r="C303" s="17" t="s">
        <v>885</v>
      </c>
      <c r="D303" s="37">
        <f>D304</f>
        <v>88</v>
      </c>
      <c r="E303" s="109"/>
      <c r="F303" s="37"/>
    </row>
    <row r="304" spans="1:6" ht="32.25" customHeight="1" x14ac:dyDescent="0.2">
      <c r="A304" s="15" t="s">
        <v>884</v>
      </c>
      <c r="B304" s="17" t="s">
        <v>245</v>
      </c>
      <c r="C304" s="17" t="s">
        <v>883</v>
      </c>
      <c r="D304" s="37">
        <v>88</v>
      </c>
      <c r="E304" s="109"/>
      <c r="F304" s="37"/>
    </row>
    <row r="305" spans="1:7" ht="24.75" customHeight="1" x14ac:dyDescent="0.2">
      <c r="A305" s="15" t="s">
        <v>933</v>
      </c>
      <c r="B305" s="17" t="s">
        <v>245</v>
      </c>
      <c r="C305" s="17" t="s">
        <v>932</v>
      </c>
      <c r="D305" s="37">
        <f>D306</f>
        <v>225</v>
      </c>
      <c r="E305" s="109">
        <f>E306</f>
        <v>225</v>
      </c>
      <c r="F305" s="37">
        <f>F306</f>
        <v>225</v>
      </c>
    </row>
    <row r="306" spans="1:7" ht="24.75" customHeight="1" x14ac:dyDescent="0.2">
      <c r="A306" s="15" t="s">
        <v>834</v>
      </c>
      <c r="B306" s="17" t="s">
        <v>245</v>
      </c>
      <c r="C306" s="17" t="s">
        <v>832</v>
      </c>
      <c r="D306" s="37">
        <v>225</v>
      </c>
      <c r="E306" s="114">
        <v>225</v>
      </c>
      <c r="F306" s="34">
        <v>225</v>
      </c>
    </row>
    <row r="307" spans="1:7" ht="29.25" customHeight="1" x14ac:dyDescent="0.2">
      <c r="A307" s="15" t="s">
        <v>944</v>
      </c>
      <c r="B307" s="17" t="s">
        <v>245</v>
      </c>
      <c r="C307" s="17" t="s">
        <v>943</v>
      </c>
      <c r="D307" s="37">
        <f>D308</f>
        <v>263</v>
      </c>
      <c r="E307" s="109">
        <f>E308</f>
        <v>300</v>
      </c>
      <c r="F307" s="37">
        <f>F308</f>
        <v>300</v>
      </c>
    </row>
    <row r="308" spans="1:7" ht="27.75" customHeight="1" x14ac:dyDescent="0.2">
      <c r="A308" s="15" t="s">
        <v>942</v>
      </c>
      <c r="B308" s="17" t="s">
        <v>245</v>
      </c>
      <c r="C308" s="17" t="s">
        <v>941</v>
      </c>
      <c r="D308" s="37">
        <v>263</v>
      </c>
      <c r="E308" s="114">
        <v>300</v>
      </c>
      <c r="F308" s="34">
        <v>300</v>
      </c>
    </row>
    <row r="309" spans="1:7" ht="27.75" customHeight="1" x14ac:dyDescent="0.2">
      <c r="A309" s="15" t="s">
        <v>1033</v>
      </c>
      <c r="B309" s="17" t="s">
        <v>965</v>
      </c>
      <c r="C309" s="17"/>
      <c r="D309" s="37">
        <f>D310+D313</f>
        <v>880</v>
      </c>
      <c r="E309" s="151"/>
      <c r="F309" s="152"/>
    </row>
    <row r="310" spans="1:7" ht="55.5" customHeight="1" x14ac:dyDescent="0.2">
      <c r="A310" s="15" t="s">
        <v>967</v>
      </c>
      <c r="B310" s="17" t="s">
        <v>1045</v>
      </c>
      <c r="C310" s="17"/>
      <c r="D310" s="37">
        <f>D311</f>
        <v>880</v>
      </c>
      <c r="E310" s="151"/>
      <c r="F310" s="152"/>
    </row>
    <row r="311" spans="1:7" ht="27.75" customHeight="1" x14ac:dyDescent="0.2">
      <c r="A311" s="15" t="s">
        <v>944</v>
      </c>
      <c r="B311" s="17" t="s">
        <v>1045</v>
      </c>
      <c r="C311" s="17" t="s">
        <v>966</v>
      </c>
      <c r="D311" s="37">
        <f>D312</f>
        <v>880</v>
      </c>
      <c r="E311" s="151"/>
      <c r="F311" s="152"/>
    </row>
    <row r="312" spans="1:7" ht="27.75" customHeight="1" x14ac:dyDescent="0.2">
      <c r="A312" s="15" t="s">
        <v>942</v>
      </c>
      <c r="B312" s="17" t="s">
        <v>1045</v>
      </c>
      <c r="C312" s="17" t="s">
        <v>941</v>
      </c>
      <c r="D312" s="37">
        <v>880</v>
      </c>
      <c r="E312" s="151"/>
      <c r="F312" s="152"/>
    </row>
    <row r="313" spans="1:7" ht="27.75" hidden="1" customHeight="1" x14ac:dyDescent="0.2">
      <c r="A313" s="22" t="s">
        <v>964</v>
      </c>
      <c r="B313" s="17" t="s">
        <v>968</v>
      </c>
      <c r="C313" s="17"/>
      <c r="D313" s="37">
        <f>D314</f>
        <v>0</v>
      </c>
      <c r="E313" s="151"/>
      <c r="F313" s="152"/>
    </row>
    <row r="314" spans="1:7" ht="27.75" hidden="1" customHeight="1" x14ac:dyDescent="0.2">
      <c r="A314" s="15" t="s">
        <v>944</v>
      </c>
      <c r="B314" s="17" t="s">
        <v>968</v>
      </c>
      <c r="C314" s="17" t="s">
        <v>943</v>
      </c>
      <c r="D314" s="37">
        <f>D315</f>
        <v>0</v>
      </c>
      <c r="E314" s="151"/>
      <c r="F314" s="152"/>
    </row>
    <row r="315" spans="1:7" ht="27.75" hidden="1" customHeight="1" x14ac:dyDescent="0.2">
      <c r="A315" s="22" t="s">
        <v>207</v>
      </c>
      <c r="B315" s="17" t="s">
        <v>968</v>
      </c>
      <c r="C315" s="17" t="s">
        <v>190</v>
      </c>
      <c r="D315" s="37">
        <v>0</v>
      </c>
      <c r="E315" s="151"/>
      <c r="F315" s="152"/>
    </row>
    <row r="316" spans="1:7" ht="24.2" customHeight="1" x14ac:dyDescent="0.2">
      <c r="A316" s="13" t="s">
        <v>940</v>
      </c>
      <c r="B316" s="21" t="s">
        <v>544</v>
      </c>
      <c r="C316" s="18"/>
      <c r="D316" s="36">
        <f>D317+D324+D333</f>
        <v>42998</v>
      </c>
      <c r="E316" s="116">
        <f>E317+E324+E333</f>
        <v>42709</v>
      </c>
      <c r="F316" s="36">
        <f>F317+F324+F333</f>
        <v>42709</v>
      </c>
    </row>
    <row r="317" spans="1:7" ht="26.25" customHeight="1" x14ac:dyDescent="0.2">
      <c r="A317" s="15" t="s">
        <v>938</v>
      </c>
      <c r="B317" s="17" t="s">
        <v>543</v>
      </c>
      <c r="C317" s="18"/>
      <c r="D317" s="37">
        <f>D318+D320+D322</f>
        <v>9194</v>
      </c>
      <c r="E317" s="109">
        <f>E318+E320+E322</f>
        <v>8641</v>
      </c>
      <c r="F317" s="37">
        <f>F318+F320+F322</f>
        <v>8641</v>
      </c>
    </row>
    <row r="318" spans="1:7" ht="56.25" customHeight="1" x14ac:dyDescent="0.2">
      <c r="A318" s="15" t="s">
        <v>900</v>
      </c>
      <c r="B318" s="17" t="s">
        <v>543</v>
      </c>
      <c r="C318" s="17" t="s">
        <v>899</v>
      </c>
      <c r="D318" s="37">
        <f>D319</f>
        <v>8811</v>
      </c>
      <c r="E318" s="109">
        <f>E319</f>
        <v>8258</v>
      </c>
      <c r="F318" s="37">
        <f>F319</f>
        <v>8258</v>
      </c>
    </row>
    <row r="319" spans="1:7" ht="35.65" customHeight="1" x14ac:dyDescent="0.2">
      <c r="A319" s="15" t="s">
        <v>898</v>
      </c>
      <c r="B319" s="17" t="s">
        <v>543</v>
      </c>
      <c r="C319" s="17" t="s">
        <v>897</v>
      </c>
      <c r="D319" s="37">
        <v>8811</v>
      </c>
      <c r="E319" s="121">
        <v>8258</v>
      </c>
      <c r="F319" s="55">
        <v>8258</v>
      </c>
      <c r="G319" s="51"/>
    </row>
    <row r="320" spans="1:7" ht="35.65" customHeight="1" x14ac:dyDescent="0.2">
      <c r="A320" s="15" t="s">
        <v>886</v>
      </c>
      <c r="B320" s="17" t="s">
        <v>543</v>
      </c>
      <c r="C320" s="17" t="s">
        <v>885</v>
      </c>
      <c r="D320" s="37">
        <f>D321</f>
        <v>383</v>
      </c>
      <c r="E320" s="109">
        <f>E321</f>
        <v>383</v>
      </c>
      <c r="F320" s="37">
        <f>F321</f>
        <v>383</v>
      </c>
    </row>
    <row r="321" spans="1:6" ht="35.65" customHeight="1" x14ac:dyDescent="0.2">
      <c r="A321" s="15" t="s">
        <v>884</v>
      </c>
      <c r="B321" s="17" t="s">
        <v>543</v>
      </c>
      <c r="C321" s="17" t="s">
        <v>883</v>
      </c>
      <c r="D321" s="37">
        <v>383</v>
      </c>
      <c r="E321" s="114">
        <v>383</v>
      </c>
      <c r="F321" s="34">
        <v>383</v>
      </c>
    </row>
    <row r="322" spans="1:6" ht="16.149999999999999" hidden="1" customHeight="1" x14ac:dyDescent="0.2">
      <c r="A322" s="15" t="s">
        <v>894</v>
      </c>
      <c r="B322" s="17" t="s">
        <v>543</v>
      </c>
      <c r="C322" s="17" t="s">
        <v>893</v>
      </c>
      <c r="D322" s="37">
        <f>D323</f>
        <v>0</v>
      </c>
      <c r="E322" s="109">
        <f>E323</f>
        <v>0</v>
      </c>
      <c r="F322" s="37">
        <f>F323</f>
        <v>0</v>
      </c>
    </row>
    <row r="323" spans="1:6" ht="19.5" hidden="1" customHeight="1" x14ac:dyDescent="0.2">
      <c r="A323" s="15" t="s">
        <v>892</v>
      </c>
      <c r="B323" s="17" t="s">
        <v>543</v>
      </c>
      <c r="C323" s="17" t="s">
        <v>891</v>
      </c>
      <c r="D323" s="37">
        <v>0</v>
      </c>
      <c r="E323" s="114"/>
      <c r="F323" s="34"/>
    </row>
    <row r="324" spans="1:6" ht="54" customHeight="1" x14ac:dyDescent="0.2">
      <c r="A324" s="15" t="s">
        <v>751</v>
      </c>
      <c r="B324" s="17" t="s">
        <v>542</v>
      </c>
      <c r="C324" s="18"/>
      <c r="D324" s="37">
        <f>D325+D327+D331+D329</f>
        <v>24736</v>
      </c>
      <c r="E324" s="109">
        <f>E325+E327+E331+E329</f>
        <v>25000</v>
      </c>
      <c r="F324" s="37">
        <f>F325+F327+F331+F329</f>
        <v>25000</v>
      </c>
    </row>
    <row r="325" spans="1:6" ht="60" customHeight="1" x14ac:dyDescent="0.2">
      <c r="A325" s="15" t="s">
        <v>900</v>
      </c>
      <c r="B325" s="17" t="s">
        <v>542</v>
      </c>
      <c r="C325" s="17" t="s">
        <v>899</v>
      </c>
      <c r="D325" s="37">
        <f>D326</f>
        <v>21853</v>
      </c>
      <c r="E325" s="109">
        <f>E326</f>
        <v>22099</v>
      </c>
      <c r="F325" s="37">
        <f>F326</f>
        <v>22099</v>
      </c>
    </row>
    <row r="326" spans="1:6" ht="24.2" customHeight="1" x14ac:dyDescent="0.2">
      <c r="A326" s="15" t="s">
        <v>936</v>
      </c>
      <c r="B326" s="17" t="s">
        <v>542</v>
      </c>
      <c r="C326" s="17" t="s">
        <v>935</v>
      </c>
      <c r="D326" s="37">
        <v>21853</v>
      </c>
      <c r="E326" s="121">
        <v>22099</v>
      </c>
      <c r="F326" s="55">
        <v>22099</v>
      </c>
    </row>
    <row r="327" spans="1:6" ht="35.65" customHeight="1" x14ac:dyDescent="0.2">
      <c r="A327" s="15" t="s">
        <v>886</v>
      </c>
      <c r="B327" s="17" t="s">
        <v>542</v>
      </c>
      <c r="C327" s="17" t="s">
        <v>885</v>
      </c>
      <c r="D327" s="37">
        <f>D328</f>
        <v>2883</v>
      </c>
      <c r="E327" s="109">
        <f>E328</f>
        <v>2901</v>
      </c>
      <c r="F327" s="37">
        <f>F328</f>
        <v>2901</v>
      </c>
    </row>
    <row r="328" spans="1:6" ht="35.65" customHeight="1" x14ac:dyDescent="0.2">
      <c r="A328" s="15" t="s">
        <v>884</v>
      </c>
      <c r="B328" s="17" t="s">
        <v>542</v>
      </c>
      <c r="C328" s="17" t="s">
        <v>883</v>
      </c>
      <c r="D328" s="37">
        <v>2883</v>
      </c>
      <c r="E328" s="121">
        <v>2901</v>
      </c>
      <c r="F328" s="55">
        <v>2901</v>
      </c>
    </row>
    <row r="329" spans="1:6" ht="21.75" hidden="1" customHeight="1" x14ac:dyDescent="0.2">
      <c r="A329" s="15" t="s">
        <v>933</v>
      </c>
      <c r="B329" s="17" t="s">
        <v>542</v>
      </c>
      <c r="C329" s="17" t="s">
        <v>932</v>
      </c>
      <c r="D329" s="37">
        <f>D330</f>
        <v>0</v>
      </c>
      <c r="E329" s="109">
        <f>E330</f>
        <v>0</v>
      </c>
      <c r="F329" s="37">
        <f>F330</f>
        <v>0</v>
      </c>
    </row>
    <row r="330" spans="1:6" ht="31.5" hidden="1" customHeight="1" x14ac:dyDescent="0.2">
      <c r="A330" s="15" t="s">
        <v>931</v>
      </c>
      <c r="B330" s="17" t="s">
        <v>542</v>
      </c>
      <c r="C330" s="17" t="s">
        <v>930</v>
      </c>
      <c r="D330" s="37"/>
      <c r="E330" s="121"/>
      <c r="F330" s="55"/>
    </row>
    <row r="331" spans="1:6" ht="17.25" hidden="1" customHeight="1" x14ac:dyDescent="0.2">
      <c r="A331" s="15" t="s">
        <v>894</v>
      </c>
      <c r="B331" s="17" t="s">
        <v>542</v>
      </c>
      <c r="C331" s="17" t="s">
        <v>893</v>
      </c>
      <c r="D331" s="37">
        <f>D332</f>
        <v>0</v>
      </c>
      <c r="E331" s="109">
        <f>E332</f>
        <v>0</v>
      </c>
      <c r="F331" s="37">
        <f>F332</f>
        <v>0</v>
      </c>
    </row>
    <row r="332" spans="1:6" ht="24.2" hidden="1" customHeight="1" x14ac:dyDescent="0.2">
      <c r="A332" s="15" t="s">
        <v>892</v>
      </c>
      <c r="B332" s="17" t="s">
        <v>542</v>
      </c>
      <c r="C332" s="17" t="s">
        <v>891</v>
      </c>
      <c r="D332" s="37">
        <v>0</v>
      </c>
      <c r="E332" s="114">
        <v>0</v>
      </c>
      <c r="F332" s="34">
        <v>0</v>
      </c>
    </row>
    <row r="333" spans="1:6" ht="35.65" customHeight="1" x14ac:dyDescent="0.2">
      <c r="A333" s="15" t="s">
        <v>937</v>
      </c>
      <c r="B333" s="17" t="s">
        <v>541</v>
      </c>
      <c r="C333" s="18"/>
      <c r="D333" s="37">
        <f t="shared" ref="D333:F334" si="41">D334</f>
        <v>9068</v>
      </c>
      <c r="E333" s="109">
        <f t="shared" si="41"/>
        <v>9068</v>
      </c>
      <c r="F333" s="37">
        <f t="shared" si="41"/>
        <v>9068</v>
      </c>
    </row>
    <row r="334" spans="1:6" ht="35.65" customHeight="1" x14ac:dyDescent="0.2">
      <c r="A334" s="15" t="s">
        <v>944</v>
      </c>
      <c r="B334" s="17" t="s">
        <v>541</v>
      </c>
      <c r="C334" s="17" t="s">
        <v>943</v>
      </c>
      <c r="D334" s="37">
        <f t="shared" si="41"/>
        <v>9068</v>
      </c>
      <c r="E334" s="109">
        <f t="shared" si="41"/>
        <v>9068</v>
      </c>
      <c r="F334" s="37">
        <f t="shared" si="41"/>
        <v>9068</v>
      </c>
    </row>
    <row r="335" spans="1:6" ht="16.149999999999999" customHeight="1" x14ac:dyDescent="0.2">
      <c r="A335" s="15" t="s">
        <v>942</v>
      </c>
      <c r="B335" s="17" t="s">
        <v>541</v>
      </c>
      <c r="C335" s="17" t="s">
        <v>941</v>
      </c>
      <c r="D335" s="37">
        <v>9068</v>
      </c>
      <c r="E335" s="114">
        <v>9068</v>
      </c>
      <c r="F335" s="34">
        <v>9068</v>
      </c>
    </row>
    <row r="336" spans="1:6" ht="35.25" customHeight="1" x14ac:dyDescent="0.2">
      <c r="A336" s="13" t="s">
        <v>673</v>
      </c>
      <c r="B336" s="21" t="s">
        <v>540</v>
      </c>
      <c r="C336" s="18"/>
      <c r="D336" s="36">
        <f>D337+D370+D397+D436+D441+D446</f>
        <v>109227</v>
      </c>
      <c r="E336" s="116" t="e">
        <f>E337+E370+E397+E436+E441+E446</f>
        <v>#REF!</v>
      </c>
      <c r="F336" s="36" t="e">
        <f>F337+F370+F397+F436+F441+F446</f>
        <v>#REF!</v>
      </c>
    </row>
    <row r="337" spans="1:6" ht="19.5" customHeight="1" x14ac:dyDescent="0.2">
      <c r="A337" s="13" t="s">
        <v>539</v>
      </c>
      <c r="B337" s="21" t="s">
        <v>538</v>
      </c>
      <c r="C337" s="18"/>
      <c r="D337" s="36">
        <f>D338+D344+D348+D354+D363</f>
        <v>79071</v>
      </c>
      <c r="E337" s="116">
        <f>E338+E344+E348+E354+E363</f>
        <v>82227</v>
      </c>
      <c r="F337" s="36">
        <f>F338+F344+F348+F354+F363</f>
        <v>85504</v>
      </c>
    </row>
    <row r="338" spans="1:6" ht="35.65" customHeight="1" x14ac:dyDescent="0.2">
      <c r="A338" s="15" t="s">
        <v>537</v>
      </c>
      <c r="B338" s="17" t="s">
        <v>536</v>
      </c>
      <c r="C338" s="18"/>
      <c r="D338" s="37">
        <f>D339</f>
        <v>400</v>
      </c>
      <c r="E338" s="109">
        <f>E339</f>
        <v>200</v>
      </c>
      <c r="F338" s="37">
        <f>F339</f>
        <v>200</v>
      </c>
    </row>
    <row r="339" spans="1:6" ht="38.25" customHeight="1" x14ac:dyDescent="0.2">
      <c r="A339" s="15" t="s">
        <v>535</v>
      </c>
      <c r="B339" s="17" t="s">
        <v>534</v>
      </c>
      <c r="C339" s="18"/>
      <c r="D339" s="37">
        <f>D340+D342</f>
        <v>400</v>
      </c>
      <c r="E339" s="109">
        <f>E340+E342</f>
        <v>200</v>
      </c>
      <c r="F339" s="37">
        <f>F340+F342</f>
        <v>200</v>
      </c>
    </row>
    <row r="340" spans="1:6" ht="24.2" hidden="1" customHeight="1" x14ac:dyDescent="0.2">
      <c r="A340" s="15" t="s">
        <v>886</v>
      </c>
      <c r="B340" s="17" t="s">
        <v>534</v>
      </c>
      <c r="C340" s="17" t="s">
        <v>885</v>
      </c>
      <c r="D340" s="37">
        <f>D341</f>
        <v>0</v>
      </c>
      <c r="E340" s="109">
        <f>E341</f>
        <v>200</v>
      </c>
      <c r="F340" s="37">
        <f>F341</f>
        <v>200</v>
      </c>
    </row>
    <row r="341" spans="1:6" ht="35.65" hidden="1" customHeight="1" x14ac:dyDescent="0.2">
      <c r="A341" s="15" t="s">
        <v>884</v>
      </c>
      <c r="B341" s="17" t="s">
        <v>534</v>
      </c>
      <c r="C341" s="17" t="s">
        <v>883</v>
      </c>
      <c r="D341" s="37">
        <v>0</v>
      </c>
      <c r="E341" s="114">
        <v>200</v>
      </c>
      <c r="F341" s="34">
        <v>200</v>
      </c>
    </row>
    <row r="342" spans="1:6" ht="31.5" customHeight="1" x14ac:dyDescent="0.2">
      <c r="A342" s="15" t="s">
        <v>933</v>
      </c>
      <c r="B342" s="17" t="s">
        <v>534</v>
      </c>
      <c r="C342" s="17" t="s">
        <v>932</v>
      </c>
      <c r="D342" s="37">
        <f>D343</f>
        <v>400</v>
      </c>
      <c r="E342" s="109">
        <f>E343</f>
        <v>0</v>
      </c>
      <c r="F342" s="37">
        <f>F343</f>
        <v>0</v>
      </c>
    </row>
    <row r="343" spans="1:6" ht="35.65" customHeight="1" x14ac:dyDescent="0.2">
      <c r="A343" s="15" t="s">
        <v>931</v>
      </c>
      <c r="B343" s="17" t="s">
        <v>534</v>
      </c>
      <c r="C343" s="17" t="s">
        <v>930</v>
      </c>
      <c r="D343" s="37">
        <v>400</v>
      </c>
      <c r="E343" s="114"/>
      <c r="F343" s="34"/>
    </row>
    <row r="344" spans="1:6" ht="58.15" customHeight="1" x14ac:dyDescent="0.2">
      <c r="A344" s="15" t="s">
        <v>533</v>
      </c>
      <c r="B344" s="17" t="s">
        <v>532</v>
      </c>
      <c r="C344" s="18"/>
      <c r="D344" s="37">
        <f>D345</f>
        <v>65906</v>
      </c>
      <c r="E344" s="117">
        <f t="shared" ref="E344:F346" si="42">E345</f>
        <v>68607</v>
      </c>
      <c r="F344" s="70">
        <f t="shared" si="42"/>
        <v>71489</v>
      </c>
    </row>
    <row r="345" spans="1:6" ht="35.65" customHeight="1" x14ac:dyDescent="0.2">
      <c r="A345" s="15" t="s">
        <v>531</v>
      </c>
      <c r="B345" s="17" t="s">
        <v>530</v>
      </c>
      <c r="C345" s="18"/>
      <c r="D345" s="37">
        <f>D346</f>
        <v>65906</v>
      </c>
      <c r="E345" s="117">
        <f t="shared" si="42"/>
        <v>68607</v>
      </c>
      <c r="F345" s="70">
        <f t="shared" si="42"/>
        <v>71489</v>
      </c>
    </row>
    <row r="346" spans="1:6" ht="24.2" customHeight="1" x14ac:dyDescent="0.2">
      <c r="A346" s="15" t="s">
        <v>933</v>
      </c>
      <c r="B346" s="17" t="s">
        <v>530</v>
      </c>
      <c r="C346" s="17" t="s">
        <v>932</v>
      </c>
      <c r="D346" s="37">
        <f>D347</f>
        <v>65906</v>
      </c>
      <c r="E346" s="117">
        <f t="shared" si="42"/>
        <v>68607</v>
      </c>
      <c r="F346" s="70">
        <f t="shared" si="42"/>
        <v>71489</v>
      </c>
    </row>
    <row r="347" spans="1:6" ht="35.65" customHeight="1" x14ac:dyDescent="0.2">
      <c r="A347" s="15" t="s">
        <v>931</v>
      </c>
      <c r="B347" s="17" t="s">
        <v>530</v>
      </c>
      <c r="C347" s="17" t="s">
        <v>930</v>
      </c>
      <c r="D347" s="37">
        <v>65906</v>
      </c>
      <c r="E347" s="113">
        <v>68607</v>
      </c>
      <c r="F347" s="68">
        <v>71489</v>
      </c>
    </row>
    <row r="348" spans="1:6" ht="46.7" customHeight="1" x14ac:dyDescent="0.2">
      <c r="A348" s="15" t="s">
        <v>529</v>
      </c>
      <c r="B348" s="17" t="s">
        <v>528</v>
      </c>
      <c r="C348" s="18"/>
      <c r="D348" s="37">
        <f>D349</f>
        <v>3971</v>
      </c>
      <c r="E348" s="117">
        <f>E349</f>
        <v>3744</v>
      </c>
      <c r="F348" s="70">
        <f>F349</f>
        <v>3787</v>
      </c>
    </row>
    <row r="349" spans="1:6" ht="35.65" customHeight="1" x14ac:dyDescent="0.2">
      <c r="A349" s="15" t="s">
        <v>527</v>
      </c>
      <c r="B349" s="17" t="s">
        <v>526</v>
      </c>
      <c r="C349" s="18"/>
      <c r="D349" s="37">
        <f>D350+D352</f>
        <v>3971</v>
      </c>
      <c r="E349" s="117">
        <f>E350+E352</f>
        <v>3744</v>
      </c>
      <c r="F349" s="70">
        <f>F350+F352</f>
        <v>3787</v>
      </c>
    </row>
    <row r="350" spans="1:6" ht="53.25" customHeight="1" x14ac:dyDescent="0.2">
      <c r="A350" s="15" t="s">
        <v>900</v>
      </c>
      <c r="B350" s="17" t="s">
        <v>526</v>
      </c>
      <c r="C350" s="17" t="s">
        <v>899</v>
      </c>
      <c r="D350" s="37">
        <f>D351</f>
        <v>3054</v>
      </c>
      <c r="E350" s="117">
        <f>E351</f>
        <v>2786</v>
      </c>
      <c r="F350" s="70">
        <f>F351</f>
        <v>2786</v>
      </c>
    </row>
    <row r="351" spans="1:6" ht="24.75" customHeight="1" x14ac:dyDescent="0.2">
      <c r="A351" s="15" t="s">
        <v>898</v>
      </c>
      <c r="B351" s="17" t="s">
        <v>526</v>
      </c>
      <c r="C351" s="17" t="s">
        <v>897</v>
      </c>
      <c r="D351" s="37">
        <v>3054</v>
      </c>
      <c r="E351" s="122">
        <v>2786</v>
      </c>
      <c r="F351" s="68">
        <v>2786</v>
      </c>
    </row>
    <row r="352" spans="1:6" ht="24.2" customHeight="1" x14ac:dyDescent="0.2">
      <c r="A352" s="15" t="s">
        <v>886</v>
      </c>
      <c r="B352" s="17" t="s">
        <v>526</v>
      </c>
      <c r="C352" s="17" t="s">
        <v>885</v>
      </c>
      <c r="D352" s="37">
        <f>D353</f>
        <v>917</v>
      </c>
      <c r="E352" s="117">
        <f>E353</f>
        <v>958</v>
      </c>
      <c r="F352" s="70">
        <f>F353</f>
        <v>1001</v>
      </c>
    </row>
    <row r="353" spans="1:6" ht="32.25" customHeight="1" x14ac:dyDescent="0.2">
      <c r="A353" s="15" t="s">
        <v>884</v>
      </c>
      <c r="B353" s="17" t="s">
        <v>526</v>
      </c>
      <c r="C353" s="17" t="s">
        <v>883</v>
      </c>
      <c r="D353" s="37">
        <v>917</v>
      </c>
      <c r="E353" s="122">
        <v>958</v>
      </c>
      <c r="F353" s="68">
        <v>1001</v>
      </c>
    </row>
    <row r="354" spans="1:6" ht="35.25" customHeight="1" x14ac:dyDescent="0.2">
      <c r="A354" s="15" t="s">
        <v>525</v>
      </c>
      <c r="B354" s="17" t="s">
        <v>58</v>
      </c>
      <c r="C354" s="18"/>
      <c r="D354" s="37">
        <f>D355+D358</f>
        <v>8694</v>
      </c>
      <c r="E354" s="109">
        <f>E355+E358</f>
        <v>9641</v>
      </c>
      <c r="F354" s="37">
        <f>F355+F358</f>
        <v>10003</v>
      </c>
    </row>
    <row r="355" spans="1:6" ht="35.65" hidden="1" customHeight="1" x14ac:dyDescent="0.2">
      <c r="A355" s="15" t="s">
        <v>57</v>
      </c>
      <c r="B355" s="17" t="s">
        <v>56</v>
      </c>
      <c r="C355" s="18"/>
      <c r="D355" s="37">
        <f t="shared" ref="D355:F356" si="43">D356</f>
        <v>0</v>
      </c>
      <c r="E355" s="109">
        <f t="shared" si="43"/>
        <v>600</v>
      </c>
      <c r="F355" s="37">
        <f t="shared" si="43"/>
        <v>600</v>
      </c>
    </row>
    <row r="356" spans="1:6" ht="24.2" hidden="1" customHeight="1" x14ac:dyDescent="0.2">
      <c r="A356" s="15" t="s">
        <v>933</v>
      </c>
      <c r="B356" s="17" t="s">
        <v>56</v>
      </c>
      <c r="C356" s="17" t="s">
        <v>932</v>
      </c>
      <c r="D356" s="37">
        <f t="shared" si="43"/>
        <v>0</v>
      </c>
      <c r="E356" s="109">
        <f t="shared" si="43"/>
        <v>600</v>
      </c>
      <c r="F356" s="37">
        <f t="shared" si="43"/>
        <v>600</v>
      </c>
    </row>
    <row r="357" spans="1:6" ht="35.65" hidden="1" customHeight="1" x14ac:dyDescent="0.2">
      <c r="A357" s="15" t="s">
        <v>931</v>
      </c>
      <c r="B357" s="17" t="s">
        <v>56</v>
      </c>
      <c r="C357" s="17" t="s">
        <v>930</v>
      </c>
      <c r="D357" s="37">
        <v>0</v>
      </c>
      <c r="E357" s="121">
        <v>600</v>
      </c>
      <c r="F357" s="34">
        <v>600</v>
      </c>
    </row>
    <row r="358" spans="1:6" ht="40.5" customHeight="1" x14ac:dyDescent="0.2">
      <c r="A358" s="15" t="s">
        <v>625</v>
      </c>
      <c r="B358" s="17" t="s">
        <v>628</v>
      </c>
      <c r="C358" s="17"/>
      <c r="D358" s="37">
        <f>D359+D361</f>
        <v>8694</v>
      </c>
      <c r="E358" s="117">
        <f t="shared" ref="D358:F359" si="44">E359</f>
        <v>9041</v>
      </c>
      <c r="F358" s="70">
        <f t="shared" si="44"/>
        <v>9403</v>
      </c>
    </row>
    <row r="359" spans="1:6" ht="35.65" customHeight="1" x14ac:dyDescent="0.2">
      <c r="A359" s="15" t="s">
        <v>626</v>
      </c>
      <c r="B359" s="17" t="s">
        <v>628</v>
      </c>
      <c r="C359" s="17" t="s">
        <v>885</v>
      </c>
      <c r="D359" s="37">
        <f t="shared" si="44"/>
        <v>2294</v>
      </c>
      <c r="E359" s="117">
        <f t="shared" si="44"/>
        <v>9041</v>
      </c>
      <c r="F359" s="70">
        <f t="shared" si="44"/>
        <v>9403</v>
      </c>
    </row>
    <row r="360" spans="1:6" ht="35.65" customHeight="1" x14ac:dyDescent="0.2">
      <c r="A360" s="15" t="s">
        <v>627</v>
      </c>
      <c r="B360" s="17" t="s">
        <v>628</v>
      </c>
      <c r="C360" s="17" t="s">
        <v>883</v>
      </c>
      <c r="D360" s="37">
        <v>2294</v>
      </c>
      <c r="E360" s="122">
        <v>9041</v>
      </c>
      <c r="F360" s="68">
        <v>9403</v>
      </c>
    </row>
    <row r="361" spans="1:6" ht="35.65" customHeight="1" x14ac:dyDescent="0.2">
      <c r="A361" s="15" t="s">
        <v>933</v>
      </c>
      <c r="B361" s="17" t="s">
        <v>628</v>
      </c>
      <c r="C361" s="17" t="s">
        <v>932</v>
      </c>
      <c r="D361" s="37">
        <f>D362</f>
        <v>6400</v>
      </c>
      <c r="E361" s="117"/>
      <c r="F361" s="159"/>
    </row>
    <row r="362" spans="1:6" ht="35.65" customHeight="1" x14ac:dyDescent="0.2">
      <c r="A362" s="15" t="s">
        <v>931</v>
      </c>
      <c r="B362" s="17" t="s">
        <v>628</v>
      </c>
      <c r="C362" s="17" t="s">
        <v>930</v>
      </c>
      <c r="D362" s="37">
        <v>6400</v>
      </c>
      <c r="E362" s="117"/>
      <c r="F362" s="159"/>
    </row>
    <row r="363" spans="1:6" ht="35.65" customHeight="1" x14ac:dyDescent="0.2">
      <c r="A363" s="15" t="s">
        <v>55</v>
      </c>
      <c r="B363" s="17" t="s">
        <v>54</v>
      </c>
      <c r="C363" s="18"/>
      <c r="D363" s="37">
        <f>D364+D367</f>
        <v>100</v>
      </c>
      <c r="E363" s="109">
        <f>E364+E367</f>
        <v>35</v>
      </c>
      <c r="F363" s="37">
        <f>F364+F367</f>
        <v>25</v>
      </c>
    </row>
    <row r="364" spans="1:6" ht="40.5" customHeight="1" x14ac:dyDescent="0.2">
      <c r="A364" s="15" t="s">
        <v>53</v>
      </c>
      <c r="B364" s="17" t="s">
        <v>52</v>
      </c>
      <c r="C364" s="18"/>
      <c r="D364" s="37">
        <f t="shared" ref="D364:F365" si="45">D365</f>
        <v>50</v>
      </c>
      <c r="E364" s="109">
        <f t="shared" si="45"/>
        <v>0</v>
      </c>
      <c r="F364" s="37">
        <f t="shared" si="45"/>
        <v>0</v>
      </c>
    </row>
    <row r="365" spans="1:6" ht="33.75" customHeight="1" x14ac:dyDescent="0.2">
      <c r="A365" s="15" t="s">
        <v>886</v>
      </c>
      <c r="B365" s="17" t="s">
        <v>52</v>
      </c>
      <c r="C365" s="17" t="s">
        <v>885</v>
      </c>
      <c r="D365" s="37">
        <f t="shared" si="45"/>
        <v>50</v>
      </c>
      <c r="E365" s="109">
        <f t="shared" si="45"/>
        <v>0</v>
      </c>
      <c r="F365" s="37">
        <f t="shared" si="45"/>
        <v>0</v>
      </c>
    </row>
    <row r="366" spans="1:6" ht="35.65" customHeight="1" x14ac:dyDescent="0.2">
      <c r="A366" s="15" t="s">
        <v>884</v>
      </c>
      <c r="B366" s="17" t="s">
        <v>52</v>
      </c>
      <c r="C366" s="17" t="s">
        <v>883</v>
      </c>
      <c r="D366" s="37">
        <v>50</v>
      </c>
      <c r="E366" s="114"/>
      <c r="F366" s="34"/>
    </row>
    <row r="367" spans="1:6" ht="35.65" customHeight="1" x14ac:dyDescent="0.2">
      <c r="A367" s="15" t="s">
        <v>51</v>
      </c>
      <c r="B367" s="17" t="s">
        <v>50</v>
      </c>
      <c r="C367" s="18"/>
      <c r="D367" s="37">
        <f t="shared" ref="D367:F368" si="46">D368</f>
        <v>50</v>
      </c>
      <c r="E367" s="109">
        <f t="shared" si="46"/>
        <v>35</v>
      </c>
      <c r="F367" s="37">
        <f t="shared" si="46"/>
        <v>25</v>
      </c>
    </row>
    <row r="368" spans="1:6" ht="24.2" customHeight="1" x14ac:dyDescent="0.2">
      <c r="A368" s="15" t="s">
        <v>886</v>
      </c>
      <c r="B368" s="17" t="s">
        <v>50</v>
      </c>
      <c r="C368" s="17" t="s">
        <v>885</v>
      </c>
      <c r="D368" s="37">
        <f t="shared" si="46"/>
        <v>50</v>
      </c>
      <c r="E368" s="109">
        <f t="shared" si="46"/>
        <v>35</v>
      </c>
      <c r="F368" s="37">
        <f t="shared" si="46"/>
        <v>25</v>
      </c>
    </row>
    <row r="369" spans="1:9" ht="35.65" customHeight="1" x14ac:dyDescent="0.2">
      <c r="A369" s="15" t="s">
        <v>884</v>
      </c>
      <c r="B369" s="17" t="s">
        <v>50</v>
      </c>
      <c r="C369" s="17" t="s">
        <v>883</v>
      </c>
      <c r="D369" s="37">
        <v>50</v>
      </c>
      <c r="E369" s="121">
        <v>35</v>
      </c>
      <c r="F369" s="34">
        <v>25</v>
      </c>
    </row>
    <row r="370" spans="1:9" ht="22.5" customHeight="1" x14ac:dyDescent="0.2">
      <c r="A370" s="13" t="s">
        <v>49</v>
      </c>
      <c r="B370" s="21" t="s">
        <v>48</v>
      </c>
      <c r="C370" s="18"/>
      <c r="D370" s="36">
        <f>D371+D384+D393</f>
        <v>5351</v>
      </c>
      <c r="E370" s="116" t="e">
        <f>E371+E384+E393</f>
        <v>#REF!</v>
      </c>
      <c r="F370" s="64" t="e">
        <f>F371+F384+F393</f>
        <v>#REF!</v>
      </c>
    </row>
    <row r="371" spans="1:9" ht="42.75" customHeight="1" x14ac:dyDescent="0.2">
      <c r="A371" s="15" t="s">
        <v>214</v>
      </c>
      <c r="B371" s="17" t="s">
        <v>47</v>
      </c>
      <c r="C371" s="18"/>
      <c r="D371" s="37">
        <f>D372+D378+D381</f>
        <v>5221</v>
      </c>
      <c r="E371" s="109" t="e">
        <f>E372+#REF!+E378+E381</f>
        <v>#REF!</v>
      </c>
      <c r="F371" s="54" t="e">
        <f>F372+#REF!+F378+F381</f>
        <v>#REF!</v>
      </c>
    </row>
    <row r="372" spans="1:9" ht="24.2" customHeight="1" x14ac:dyDescent="0.2">
      <c r="A372" s="15" t="s">
        <v>46</v>
      </c>
      <c r="B372" s="17" t="s">
        <v>45</v>
      </c>
      <c r="C372" s="18"/>
      <c r="D372" s="37">
        <f>D375+D373</f>
        <v>2613</v>
      </c>
      <c r="E372" s="109">
        <f>E375+E373</f>
        <v>660</v>
      </c>
      <c r="F372" s="54">
        <f>F375+F373</f>
        <v>500</v>
      </c>
      <c r="H372" s="14"/>
    </row>
    <row r="373" spans="1:9" ht="24.2" customHeight="1" x14ac:dyDescent="0.2">
      <c r="A373" s="15" t="s">
        <v>886</v>
      </c>
      <c r="B373" s="17" t="s">
        <v>45</v>
      </c>
      <c r="C373" s="18">
        <v>200</v>
      </c>
      <c r="D373" s="37">
        <f>D374</f>
        <v>1251</v>
      </c>
      <c r="E373" s="109">
        <f>E374</f>
        <v>0</v>
      </c>
      <c r="F373" s="54">
        <f>F374</f>
        <v>0</v>
      </c>
    </row>
    <row r="374" spans="1:9" ht="29.25" customHeight="1" x14ac:dyDescent="0.2">
      <c r="A374" s="15" t="s">
        <v>884</v>
      </c>
      <c r="B374" s="17" t="s">
        <v>45</v>
      </c>
      <c r="C374" s="18">
        <v>240</v>
      </c>
      <c r="D374" s="37">
        <v>1251</v>
      </c>
      <c r="E374" s="109"/>
      <c r="F374" s="54"/>
    </row>
    <row r="375" spans="1:9" ht="35.65" customHeight="1" x14ac:dyDescent="0.2">
      <c r="A375" s="15" t="s">
        <v>944</v>
      </c>
      <c r="B375" s="17" t="s">
        <v>45</v>
      </c>
      <c r="C375" s="17" t="s">
        <v>943</v>
      </c>
      <c r="D375" s="37">
        <f>D376+D377</f>
        <v>1362</v>
      </c>
      <c r="E375" s="109">
        <f>E376+E377</f>
        <v>660</v>
      </c>
      <c r="F375" s="54">
        <f>F376+F377</f>
        <v>500</v>
      </c>
    </row>
    <row r="376" spans="1:9" ht="16.149999999999999" customHeight="1" x14ac:dyDescent="0.2">
      <c r="A376" s="15" t="s">
        <v>942</v>
      </c>
      <c r="B376" s="17" t="s">
        <v>45</v>
      </c>
      <c r="C376" s="17" t="s">
        <v>941</v>
      </c>
      <c r="D376" s="37">
        <v>1362</v>
      </c>
      <c r="E376" s="114">
        <v>660</v>
      </c>
      <c r="F376" s="34">
        <v>500</v>
      </c>
      <c r="H376">
        <v>399</v>
      </c>
      <c r="I376">
        <v>963</v>
      </c>
    </row>
    <row r="377" spans="1:9" ht="24.2" customHeight="1" x14ac:dyDescent="0.2">
      <c r="A377" s="15" t="s">
        <v>145</v>
      </c>
      <c r="B377" s="17" t="s">
        <v>45</v>
      </c>
      <c r="C377" s="17" t="s">
        <v>945</v>
      </c>
      <c r="D377" s="37">
        <v>0</v>
      </c>
      <c r="E377" s="114"/>
      <c r="F377" s="34"/>
    </row>
    <row r="378" spans="1:9" ht="65.25" customHeight="1" x14ac:dyDescent="0.2">
      <c r="A378" s="20" t="s">
        <v>979</v>
      </c>
      <c r="B378" s="17" t="s">
        <v>269</v>
      </c>
      <c r="C378" s="17"/>
      <c r="D378" s="37">
        <f t="shared" ref="D378:F379" si="47">D379</f>
        <v>2608</v>
      </c>
      <c r="E378" s="109">
        <f t="shared" si="47"/>
        <v>0</v>
      </c>
      <c r="F378" s="37">
        <f t="shared" si="47"/>
        <v>0</v>
      </c>
    </row>
    <row r="379" spans="1:9" ht="27.75" customHeight="1" x14ac:dyDescent="0.2">
      <c r="A379" s="15" t="s">
        <v>944</v>
      </c>
      <c r="B379" s="17" t="s">
        <v>269</v>
      </c>
      <c r="C379" s="17" t="s">
        <v>943</v>
      </c>
      <c r="D379" s="37">
        <f t="shared" si="47"/>
        <v>2608</v>
      </c>
      <c r="E379" s="109">
        <f t="shared" si="47"/>
        <v>0</v>
      </c>
      <c r="F379" s="37">
        <f t="shared" si="47"/>
        <v>0</v>
      </c>
    </row>
    <row r="380" spans="1:9" ht="27.75" customHeight="1" x14ac:dyDescent="0.2">
      <c r="A380" s="15" t="s">
        <v>942</v>
      </c>
      <c r="B380" s="17" t="s">
        <v>269</v>
      </c>
      <c r="C380" s="17" t="s">
        <v>941</v>
      </c>
      <c r="D380" s="37">
        <v>2608</v>
      </c>
      <c r="E380" s="114"/>
      <c r="F380" s="34"/>
    </row>
    <row r="381" spans="1:9" ht="45.75" hidden="1" customHeight="1" x14ac:dyDescent="0.2">
      <c r="A381" s="15" t="s">
        <v>225</v>
      </c>
      <c r="B381" s="17" t="s">
        <v>315</v>
      </c>
      <c r="C381" s="17"/>
      <c r="D381" s="37">
        <f t="shared" ref="D381:F382" si="48">D382</f>
        <v>0</v>
      </c>
      <c r="E381" s="109">
        <f t="shared" si="48"/>
        <v>0</v>
      </c>
      <c r="F381" s="37">
        <f t="shared" si="48"/>
        <v>0</v>
      </c>
    </row>
    <row r="382" spans="1:9" ht="45.75" hidden="1" customHeight="1" x14ac:dyDescent="0.2">
      <c r="A382" s="15" t="s">
        <v>944</v>
      </c>
      <c r="B382" s="17" t="s">
        <v>315</v>
      </c>
      <c r="C382" s="17" t="s">
        <v>943</v>
      </c>
      <c r="D382" s="37">
        <f t="shared" si="48"/>
        <v>0</v>
      </c>
      <c r="E382" s="109">
        <f t="shared" si="48"/>
        <v>0</v>
      </c>
      <c r="F382" s="37">
        <f t="shared" si="48"/>
        <v>0</v>
      </c>
    </row>
    <row r="383" spans="1:9" ht="24.2" hidden="1" customHeight="1" x14ac:dyDescent="0.2">
      <c r="A383" s="15" t="s">
        <v>942</v>
      </c>
      <c r="B383" s="17" t="s">
        <v>315</v>
      </c>
      <c r="C383" s="17" t="s">
        <v>941</v>
      </c>
      <c r="D383" s="37"/>
      <c r="E383" s="114"/>
      <c r="F383" s="34"/>
    </row>
    <row r="384" spans="1:9" ht="35.65" customHeight="1" x14ac:dyDescent="0.2">
      <c r="A384" s="15" t="s">
        <v>44</v>
      </c>
      <c r="B384" s="17" t="s">
        <v>43</v>
      </c>
      <c r="C384" s="18"/>
      <c r="D384" s="37">
        <f>D385+D388</f>
        <v>70</v>
      </c>
      <c r="E384" s="109">
        <f>E385+E388</f>
        <v>70</v>
      </c>
      <c r="F384" s="37">
        <f>F385+F388</f>
        <v>70</v>
      </c>
    </row>
    <row r="385" spans="1:6" ht="35.65" hidden="1" customHeight="1" x14ac:dyDescent="0.2">
      <c r="A385" s="15" t="s">
        <v>42</v>
      </c>
      <c r="B385" s="17" t="s">
        <v>41</v>
      </c>
      <c r="C385" s="18"/>
      <c r="D385" s="37">
        <f t="shared" ref="D385:F386" si="49">D386</f>
        <v>0</v>
      </c>
      <c r="E385" s="109">
        <f t="shared" si="49"/>
        <v>0</v>
      </c>
      <c r="F385" s="37">
        <f t="shared" si="49"/>
        <v>0</v>
      </c>
    </row>
    <row r="386" spans="1:6" ht="35.65" hidden="1" customHeight="1" x14ac:dyDescent="0.2">
      <c r="A386" s="15" t="s">
        <v>944</v>
      </c>
      <c r="B386" s="17" t="s">
        <v>41</v>
      </c>
      <c r="C386" s="17" t="s">
        <v>943</v>
      </c>
      <c r="D386" s="37">
        <f t="shared" si="49"/>
        <v>0</v>
      </c>
      <c r="E386" s="109">
        <f t="shared" si="49"/>
        <v>0</v>
      </c>
      <c r="F386" s="37">
        <f t="shared" si="49"/>
        <v>0</v>
      </c>
    </row>
    <row r="387" spans="1:6" ht="16.149999999999999" hidden="1" customHeight="1" x14ac:dyDescent="0.2">
      <c r="A387" s="15" t="s">
        <v>942</v>
      </c>
      <c r="B387" s="17" t="s">
        <v>41</v>
      </c>
      <c r="C387" s="17" t="s">
        <v>941</v>
      </c>
      <c r="D387" s="37">
        <v>0</v>
      </c>
      <c r="E387" s="109"/>
      <c r="F387" s="37"/>
    </row>
    <row r="388" spans="1:6" ht="24.2" customHeight="1" x14ac:dyDescent="0.2">
      <c r="A388" s="15" t="s">
        <v>38</v>
      </c>
      <c r="B388" s="17" t="s">
        <v>40</v>
      </c>
      <c r="C388" s="18"/>
      <c r="D388" s="37">
        <f>D391+D389</f>
        <v>70</v>
      </c>
      <c r="E388" s="109">
        <f>E391+E389</f>
        <v>70</v>
      </c>
      <c r="F388" s="37">
        <f>F391+F389</f>
        <v>70</v>
      </c>
    </row>
    <row r="389" spans="1:6" ht="29.25" hidden="1" customHeight="1" x14ac:dyDescent="0.2">
      <c r="A389" s="15" t="s">
        <v>886</v>
      </c>
      <c r="B389" s="17" t="s">
        <v>40</v>
      </c>
      <c r="C389" s="18">
        <v>200</v>
      </c>
      <c r="D389" s="37">
        <f>D390</f>
        <v>0</v>
      </c>
      <c r="E389" s="109">
        <f>E390</f>
        <v>0</v>
      </c>
      <c r="F389" s="37">
        <f>F390</f>
        <v>0</v>
      </c>
    </row>
    <row r="390" spans="1:6" ht="33" hidden="1" customHeight="1" x14ac:dyDescent="0.2">
      <c r="A390" s="15" t="s">
        <v>884</v>
      </c>
      <c r="B390" s="17" t="s">
        <v>40</v>
      </c>
      <c r="C390" s="18">
        <v>240</v>
      </c>
      <c r="D390" s="37"/>
      <c r="E390" s="114"/>
      <c r="F390" s="34"/>
    </row>
    <row r="391" spans="1:6" ht="35.65" customHeight="1" x14ac:dyDescent="0.2">
      <c r="A391" s="15" t="s">
        <v>944</v>
      </c>
      <c r="B391" s="17" t="s">
        <v>40</v>
      </c>
      <c r="C391" s="17" t="s">
        <v>943</v>
      </c>
      <c r="D391" s="37">
        <f>D392</f>
        <v>70</v>
      </c>
      <c r="E391" s="109">
        <f>E392</f>
        <v>70</v>
      </c>
      <c r="F391" s="37">
        <f>F392</f>
        <v>70</v>
      </c>
    </row>
    <row r="392" spans="1:6" ht="16.149999999999999" customHeight="1" x14ac:dyDescent="0.2">
      <c r="A392" s="15" t="s">
        <v>942</v>
      </c>
      <c r="B392" s="17" t="s">
        <v>40</v>
      </c>
      <c r="C392" s="17" t="s">
        <v>941</v>
      </c>
      <c r="D392" s="37">
        <v>70</v>
      </c>
      <c r="E392" s="114">
        <v>70</v>
      </c>
      <c r="F392" s="34">
        <v>70</v>
      </c>
    </row>
    <row r="393" spans="1:6" ht="46.7" customHeight="1" x14ac:dyDescent="0.2">
      <c r="A393" s="15" t="s">
        <v>303</v>
      </c>
      <c r="B393" s="17" t="s">
        <v>39</v>
      </c>
      <c r="C393" s="18"/>
      <c r="D393" s="37">
        <f>D394</f>
        <v>60</v>
      </c>
      <c r="E393" s="109">
        <f t="shared" ref="E393:F395" si="50">E394</f>
        <v>60</v>
      </c>
      <c r="F393" s="37">
        <f t="shared" si="50"/>
        <v>60</v>
      </c>
    </row>
    <row r="394" spans="1:6" ht="24.2" customHeight="1" x14ac:dyDescent="0.2">
      <c r="A394" s="15" t="s">
        <v>38</v>
      </c>
      <c r="B394" s="17" t="s">
        <v>37</v>
      </c>
      <c r="C394" s="18"/>
      <c r="D394" s="37">
        <f>D395</f>
        <v>60</v>
      </c>
      <c r="E394" s="109">
        <f t="shared" si="50"/>
        <v>60</v>
      </c>
      <c r="F394" s="37">
        <f t="shared" si="50"/>
        <v>60</v>
      </c>
    </row>
    <row r="395" spans="1:6" ht="24.2" customHeight="1" x14ac:dyDescent="0.2">
      <c r="A395" s="15" t="s">
        <v>886</v>
      </c>
      <c r="B395" s="17" t="s">
        <v>37</v>
      </c>
      <c r="C395" s="17" t="s">
        <v>885</v>
      </c>
      <c r="D395" s="37">
        <f>D396</f>
        <v>60</v>
      </c>
      <c r="E395" s="109">
        <f t="shared" si="50"/>
        <v>60</v>
      </c>
      <c r="F395" s="37">
        <f t="shared" si="50"/>
        <v>60</v>
      </c>
    </row>
    <row r="396" spans="1:6" ht="35.65" customHeight="1" x14ac:dyDescent="0.2">
      <c r="A396" s="15" t="s">
        <v>884</v>
      </c>
      <c r="B396" s="17" t="s">
        <v>37</v>
      </c>
      <c r="C396" s="17" t="s">
        <v>883</v>
      </c>
      <c r="D396" s="37">
        <v>60</v>
      </c>
      <c r="E396" s="114">
        <v>60</v>
      </c>
      <c r="F396" s="34">
        <v>60</v>
      </c>
    </row>
    <row r="397" spans="1:6" ht="35.65" customHeight="1" x14ac:dyDescent="0.2">
      <c r="A397" s="11" t="s">
        <v>1034</v>
      </c>
      <c r="B397" s="5" t="s">
        <v>36</v>
      </c>
      <c r="C397" s="6"/>
      <c r="D397" s="36">
        <f>D398+D430</f>
        <v>24387</v>
      </c>
      <c r="E397" s="116">
        <f>E398+E430</f>
        <v>22158</v>
      </c>
      <c r="F397" s="52">
        <f>F398+F430</f>
        <v>22158</v>
      </c>
    </row>
    <row r="398" spans="1:6" ht="43.5" customHeight="1" x14ac:dyDescent="0.2">
      <c r="A398" s="15" t="s">
        <v>302</v>
      </c>
      <c r="B398" s="17" t="s">
        <v>35</v>
      </c>
      <c r="C398" s="18"/>
      <c r="D398" s="37">
        <f>D405+D408+D411+D414+D420+D425+D402+D399</f>
        <v>22887</v>
      </c>
      <c r="E398" s="109">
        <f>E405+E408+E411+E414+E420+E425</f>
        <v>20658</v>
      </c>
      <c r="F398" s="37">
        <f>F405+F408+F411+F414+F420+F425</f>
        <v>20658</v>
      </c>
    </row>
    <row r="399" spans="1:6" ht="30" customHeight="1" x14ac:dyDescent="0.2">
      <c r="A399" s="19" t="s">
        <v>735</v>
      </c>
      <c r="B399" s="17" t="s">
        <v>1060</v>
      </c>
      <c r="C399" s="18"/>
      <c r="D399" s="37">
        <f>D400</f>
        <v>446</v>
      </c>
      <c r="E399" s="109"/>
      <c r="F399" s="37"/>
    </row>
    <row r="400" spans="1:6" ht="43.5" customHeight="1" x14ac:dyDescent="0.2">
      <c r="A400" s="15" t="s">
        <v>944</v>
      </c>
      <c r="B400" s="17" t="s">
        <v>1060</v>
      </c>
      <c r="C400" s="18">
        <v>600</v>
      </c>
      <c r="D400" s="37">
        <f>D401</f>
        <v>446</v>
      </c>
      <c r="E400" s="109"/>
      <c r="F400" s="37"/>
    </row>
    <row r="401" spans="1:6" ht="43.5" customHeight="1" x14ac:dyDescent="0.2">
      <c r="A401" s="15" t="s">
        <v>942</v>
      </c>
      <c r="B401" s="17" t="s">
        <v>1060</v>
      </c>
      <c r="C401" s="18">
        <v>610</v>
      </c>
      <c r="D401" s="37">
        <v>446</v>
      </c>
      <c r="E401" s="109"/>
      <c r="F401" s="37"/>
    </row>
    <row r="402" spans="1:6" ht="26.25" customHeight="1" x14ac:dyDescent="0.2">
      <c r="A402" s="15" t="s">
        <v>111</v>
      </c>
      <c r="B402" s="17" t="s">
        <v>110</v>
      </c>
      <c r="C402" s="18"/>
      <c r="D402" s="37">
        <f>D403</f>
        <v>1300</v>
      </c>
      <c r="E402" s="109"/>
      <c r="F402" s="37"/>
    </row>
    <row r="403" spans="1:6" ht="43.5" customHeight="1" x14ac:dyDescent="0.2">
      <c r="A403" s="15" t="s">
        <v>944</v>
      </c>
      <c r="B403" s="17" t="s">
        <v>110</v>
      </c>
      <c r="C403" s="18">
        <v>600</v>
      </c>
      <c r="D403" s="37">
        <f>D404</f>
        <v>1300</v>
      </c>
      <c r="E403" s="109"/>
      <c r="F403" s="37"/>
    </row>
    <row r="404" spans="1:6" ht="24" customHeight="1" x14ac:dyDescent="0.2">
      <c r="A404" s="15" t="s">
        <v>942</v>
      </c>
      <c r="B404" s="17" t="s">
        <v>110</v>
      </c>
      <c r="C404" s="18">
        <v>610</v>
      </c>
      <c r="D404" s="37">
        <v>1300</v>
      </c>
      <c r="E404" s="109"/>
      <c r="F404" s="37"/>
    </row>
    <row r="405" spans="1:6" ht="35.65" customHeight="1" x14ac:dyDescent="0.2">
      <c r="A405" s="15" t="s">
        <v>34</v>
      </c>
      <c r="B405" s="17" t="s">
        <v>33</v>
      </c>
      <c r="C405" s="18"/>
      <c r="D405" s="37">
        <f t="shared" ref="D405:F406" si="51">D406</f>
        <v>10725</v>
      </c>
      <c r="E405" s="109">
        <f t="shared" si="51"/>
        <v>10741</v>
      </c>
      <c r="F405" s="37">
        <f t="shared" si="51"/>
        <v>10741</v>
      </c>
    </row>
    <row r="406" spans="1:6" ht="35.65" customHeight="1" x14ac:dyDescent="0.2">
      <c r="A406" s="15" t="s">
        <v>944</v>
      </c>
      <c r="B406" s="17" t="s">
        <v>33</v>
      </c>
      <c r="C406" s="17" t="s">
        <v>943</v>
      </c>
      <c r="D406" s="37">
        <f t="shared" si="51"/>
        <v>10725</v>
      </c>
      <c r="E406" s="109">
        <f t="shared" si="51"/>
        <v>10741</v>
      </c>
      <c r="F406" s="37">
        <f t="shared" si="51"/>
        <v>10741</v>
      </c>
    </row>
    <row r="407" spans="1:6" ht="16.149999999999999" customHeight="1" x14ac:dyDescent="0.2">
      <c r="A407" s="15" t="s">
        <v>942</v>
      </c>
      <c r="B407" s="17" t="s">
        <v>33</v>
      </c>
      <c r="C407" s="17" t="s">
        <v>941</v>
      </c>
      <c r="D407" s="37">
        <v>10725</v>
      </c>
      <c r="E407" s="109">
        <v>10741</v>
      </c>
      <c r="F407" s="37">
        <v>10741</v>
      </c>
    </row>
    <row r="408" spans="1:6" ht="46.7" hidden="1" customHeight="1" x14ac:dyDescent="0.2">
      <c r="A408" s="15" t="s">
        <v>32</v>
      </c>
      <c r="B408" s="17" t="s">
        <v>31</v>
      </c>
      <c r="C408" s="18"/>
      <c r="D408" s="37">
        <f t="shared" ref="D408:F409" si="52">D409</f>
        <v>0</v>
      </c>
      <c r="E408" s="117">
        <f t="shared" si="52"/>
        <v>1358</v>
      </c>
      <c r="F408" s="70">
        <f t="shared" si="52"/>
        <v>1358</v>
      </c>
    </row>
    <row r="409" spans="1:6" ht="35.65" hidden="1" customHeight="1" x14ac:dyDescent="0.2">
      <c r="A409" s="15" t="s">
        <v>944</v>
      </c>
      <c r="B409" s="17" t="s">
        <v>31</v>
      </c>
      <c r="C409" s="17" t="s">
        <v>943</v>
      </c>
      <c r="D409" s="37">
        <f t="shared" si="52"/>
        <v>0</v>
      </c>
      <c r="E409" s="117">
        <f t="shared" si="52"/>
        <v>1358</v>
      </c>
      <c r="F409" s="70">
        <f t="shared" si="52"/>
        <v>1358</v>
      </c>
    </row>
    <row r="410" spans="1:6" ht="16.149999999999999" hidden="1" customHeight="1" x14ac:dyDescent="0.2">
      <c r="A410" s="15" t="s">
        <v>942</v>
      </c>
      <c r="B410" s="17" t="s">
        <v>31</v>
      </c>
      <c r="C410" s="17" t="s">
        <v>941</v>
      </c>
      <c r="D410" s="37">
        <v>0</v>
      </c>
      <c r="E410" s="113">
        <v>1358</v>
      </c>
      <c r="F410" s="68">
        <v>1358</v>
      </c>
    </row>
    <row r="411" spans="1:6" ht="46.7" customHeight="1" x14ac:dyDescent="0.2">
      <c r="A411" s="15" t="s">
        <v>980</v>
      </c>
      <c r="B411" s="17" t="s">
        <v>30</v>
      </c>
      <c r="C411" s="18"/>
      <c r="D411" s="37">
        <f t="shared" ref="D411:F412" si="53">D412</f>
        <v>3010</v>
      </c>
      <c r="E411" s="109">
        <f t="shared" si="53"/>
        <v>1653</v>
      </c>
      <c r="F411" s="37">
        <f t="shared" si="53"/>
        <v>1653</v>
      </c>
    </row>
    <row r="412" spans="1:6" ht="35.65" customHeight="1" x14ac:dyDescent="0.2">
      <c r="A412" s="15" t="s">
        <v>944</v>
      </c>
      <c r="B412" s="17" t="s">
        <v>30</v>
      </c>
      <c r="C412" s="17" t="s">
        <v>943</v>
      </c>
      <c r="D412" s="37">
        <f t="shared" si="53"/>
        <v>3010</v>
      </c>
      <c r="E412" s="109">
        <f t="shared" si="53"/>
        <v>1653</v>
      </c>
      <c r="F412" s="37">
        <f t="shared" si="53"/>
        <v>1653</v>
      </c>
    </row>
    <row r="413" spans="1:6" ht="16.149999999999999" customHeight="1" x14ac:dyDescent="0.2">
      <c r="A413" s="15" t="s">
        <v>942</v>
      </c>
      <c r="B413" s="17" t="s">
        <v>30</v>
      </c>
      <c r="C413" s="17" t="s">
        <v>941</v>
      </c>
      <c r="D413" s="37">
        <v>3010</v>
      </c>
      <c r="E413" s="114">
        <v>1653</v>
      </c>
      <c r="F413" s="34">
        <v>1653</v>
      </c>
    </row>
    <row r="414" spans="1:6" ht="24.2" hidden="1" customHeight="1" x14ac:dyDescent="0.2">
      <c r="A414" s="15" t="s">
        <v>28</v>
      </c>
      <c r="B414" s="17" t="s">
        <v>512</v>
      </c>
      <c r="C414" s="18"/>
      <c r="D414" s="37">
        <f t="shared" ref="D414:F415" si="54">D415</f>
        <v>0</v>
      </c>
      <c r="E414" s="109">
        <f t="shared" si="54"/>
        <v>0</v>
      </c>
      <c r="F414" s="37">
        <f t="shared" si="54"/>
        <v>0</v>
      </c>
    </row>
    <row r="415" spans="1:6" ht="35.65" hidden="1" customHeight="1" x14ac:dyDescent="0.2">
      <c r="A415" s="15" t="s">
        <v>944</v>
      </c>
      <c r="B415" s="17" t="s">
        <v>512</v>
      </c>
      <c r="C415" s="17" t="s">
        <v>943</v>
      </c>
      <c r="D415" s="37">
        <f t="shared" si="54"/>
        <v>0</v>
      </c>
      <c r="E415" s="109">
        <f t="shared" si="54"/>
        <v>0</v>
      </c>
      <c r="F415" s="37">
        <f t="shared" si="54"/>
        <v>0</v>
      </c>
    </row>
    <row r="416" spans="1:6" ht="19.5" hidden="1" customHeight="1" x14ac:dyDescent="0.2">
      <c r="A416" s="15" t="s">
        <v>942</v>
      </c>
      <c r="B416" s="17" t="s">
        <v>512</v>
      </c>
      <c r="C416" s="17" t="s">
        <v>941</v>
      </c>
      <c r="D416" s="37">
        <v>0</v>
      </c>
      <c r="E416" s="114">
        <v>0</v>
      </c>
      <c r="F416" s="34">
        <v>0</v>
      </c>
    </row>
    <row r="417" spans="1:8" ht="58.15" hidden="1" customHeight="1" x14ac:dyDescent="0.2">
      <c r="A417" s="15" t="s">
        <v>27</v>
      </c>
      <c r="B417" s="17" t="s">
        <v>26</v>
      </c>
      <c r="C417" s="18"/>
      <c r="D417" s="37">
        <f>D418</f>
        <v>0</v>
      </c>
      <c r="E417" s="114"/>
      <c r="F417" s="34"/>
    </row>
    <row r="418" spans="1:8" ht="24.2" hidden="1" customHeight="1" x14ac:dyDescent="0.2">
      <c r="A418" s="15" t="s">
        <v>933</v>
      </c>
      <c r="B418" s="17" t="s">
        <v>26</v>
      </c>
      <c r="C418" s="17" t="s">
        <v>932</v>
      </c>
      <c r="D418" s="37">
        <f>D419</f>
        <v>0</v>
      </c>
      <c r="E418" s="114"/>
      <c r="F418" s="34"/>
    </row>
    <row r="419" spans="1:8" ht="35.65" hidden="1" customHeight="1" x14ac:dyDescent="0.2">
      <c r="A419" s="15" t="s">
        <v>931</v>
      </c>
      <c r="B419" s="17" t="s">
        <v>26</v>
      </c>
      <c r="C419" s="17" t="s">
        <v>930</v>
      </c>
      <c r="D419" s="37">
        <v>0</v>
      </c>
      <c r="E419" s="114">
        <v>0</v>
      </c>
      <c r="F419" s="34">
        <v>0</v>
      </c>
    </row>
    <row r="420" spans="1:8" ht="33" hidden="1" customHeight="1" x14ac:dyDescent="0.2">
      <c r="A420" s="15" t="s">
        <v>672</v>
      </c>
      <c r="B420" s="17" t="s">
        <v>513</v>
      </c>
      <c r="C420" s="17"/>
      <c r="D420" s="37">
        <f>D423+D421</f>
        <v>0</v>
      </c>
      <c r="E420" s="117">
        <f>E423+E421</f>
        <v>1906</v>
      </c>
      <c r="F420" s="69">
        <f>F423+F421</f>
        <v>1906</v>
      </c>
    </row>
    <row r="421" spans="1:8" ht="31.5" hidden="1" customHeight="1" x14ac:dyDescent="0.2">
      <c r="A421" s="15" t="s">
        <v>933</v>
      </c>
      <c r="B421" s="17" t="s">
        <v>513</v>
      </c>
      <c r="C421" s="17" t="s">
        <v>932</v>
      </c>
      <c r="D421" s="37">
        <f>D422</f>
        <v>0</v>
      </c>
      <c r="E421" s="109">
        <f>E422</f>
        <v>0</v>
      </c>
      <c r="F421" s="54">
        <f>F422</f>
        <v>0</v>
      </c>
    </row>
    <row r="422" spans="1:8" ht="35.65" hidden="1" customHeight="1" x14ac:dyDescent="0.2">
      <c r="A422" s="15" t="s">
        <v>931</v>
      </c>
      <c r="B422" s="17" t="s">
        <v>513</v>
      </c>
      <c r="C422" s="17" t="s">
        <v>930</v>
      </c>
      <c r="D422" s="37">
        <v>0</v>
      </c>
      <c r="E422" s="110">
        <v>0</v>
      </c>
      <c r="F422" s="34">
        <v>0</v>
      </c>
    </row>
    <row r="423" spans="1:8" ht="35.65" hidden="1" customHeight="1" x14ac:dyDescent="0.2">
      <c r="A423" s="15" t="s">
        <v>944</v>
      </c>
      <c r="B423" s="17" t="s">
        <v>513</v>
      </c>
      <c r="C423" s="17" t="s">
        <v>943</v>
      </c>
      <c r="D423" s="37">
        <f>D424</f>
        <v>0</v>
      </c>
      <c r="E423" s="117">
        <f>E424</f>
        <v>1906</v>
      </c>
      <c r="F423" s="67">
        <f>F424</f>
        <v>1906</v>
      </c>
    </row>
    <row r="424" spans="1:8" ht="34.5" hidden="1" customHeight="1" x14ac:dyDescent="0.2">
      <c r="A424" s="15" t="s">
        <v>942</v>
      </c>
      <c r="B424" s="17" t="s">
        <v>513</v>
      </c>
      <c r="C424" s="17" t="s">
        <v>941</v>
      </c>
      <c r="D424" s="37"/>
      <c r="E424" s="112">
        <v>1906</v>
      </c>
      <c r="F424" s="68">
        <v>1906</v>
      </c>
      <c r="H424" s="14"/>
    </row>
    <row r="425" spans="1:8" ht="35.65" customHeight="1" x14ac:dyDescent="0.2">
      <c r="A425" s="15" t="s">
        <v>981</v>
      </c>
      <c r="B425" s="17" t="s">
        <v>515</v>
      </c>
      <c r="C425" s="18"/>
      <c r="D425" s="37">
        <f>D426+D428</f>
        <v>7406</v>
      </c>
      <c r="E425" s="109">
        <f>E426+E428</f>
        <v>5000</v>
      </c>
      <c r="F425" s="54">
        <f>F426+F428</f>
        <v>5000</v>
      </c>
    </row>
    <row r="426" spans="1:8" ht="35.65" customHeight="1" x14ac:dyDescent="0.2">
      <c r="A426" s="15" t="s">
        <v>944</v>
      </c>
      <c r="B426" s="17" t="s">
        <v>515</v>
      </c>
      <c r="C426" s="18">
        <v>600</v>
      </c>
      <c r="D426" s="37">
        <f>D427</f>
        <v>456</v>
      </c>
      <c r="E426" s="109">
        <f>E427</f>
        <v>0</v>
      </c>
      <c r="F426" s="54">
        <f>F427</f>
        <v>0</v>
      </c>
    </row>
    <row r="427" spans="1:8" ht="35.65" customHeight="1" x14ac:dyDescent="0.2">
      <c r="A427" s="15" t="s">
        <v>942</v>
      </c>
      <c r="B427" s="17" t="s">
        <v>515</v>
      </c>
      <c r="C427" s="18">
        <v>610</v>
      </c>
      <c r="D427" s="37">
        <v>456</v>
      </c>
      <c r="E427" s="109"/>
      <c r="F427" s="54"/>
    </row>
    <row r="428" spans="1:8" ht="27" customHeight="1" x14ac:dyDescent="0.2">
      <c r="A428" s="15" t="s">
        <v>942</v>
      </c>
      <c r="B428" s="17" t="s">
        <v>515</v>
      </c>
      <c r="C428" s="60" t="s">
        <v>932</v>
      </c>
      <c r="D428" s="54">
        <f>D429</f>
        <v>6950</v>
      </c>
      <c r="E428" s="114">
        <f>E429</f>
        <v>5000</v>
      </c>
      <c r="F428" s="34">
        <f>F429</f>
        <v>5000</v>
      </c>
    </row>
    <row r="429" spans="1:8" ht="27" customHeight="1" x14ac:dyDescent="0.2">
      <c r="A429" s="15" t="s">
        <v>265</v>
      </c>
      <c r="B429" s="57" t="s">
        <v>515</v>
      </c>
      <c r="C429" s="60" t="s">
        <v>930</v>
      </c>
      <c r="D429" s="54">
        <v>6950</v>
      </c>
      <c r="E429" s="114">
        <v>5000</v>
      </c>
      <c r="F429" s="34">
        <v>5000</v>
      </c>
    </row>
    <row r="430" spans="1:8" ht="36" customHeight="1" x14ac:dyDescent="0.2">
      <c r="A430" s="59" t="s">
        <v>514</v>
      </c>
      <c r="B430" s="60" t="s">
        <v>29</v>
      </c>
      <c r="C430" s="60"/>
      <c r="D430" s="54">
        <f>D431</f>
        <v>1500</v>
      </c>
      <c r="E430" s="114">
        <f>E431</f>
        <v>1500</v>
      </c>
      <c r="F430" s="34">
        <f>F431</f>
        <v>1500</v>
      </c>
    </row>
    <row r="431" spans="1:8" ht="27" customHeight="1" x14ac:dyDescent="0.2">
      <c r="A431" s="59" t="s">
        <v>523</v>
      </c>
      <c r="B431" s="60" t="s">
        <v>524</v>
      </c>
      <c r="C431" s="60"/>
      <c r="D431" s="54">
        <f>D432+D434</f>
        <v>1500</v>
      </c>
      <c r="E431" s="119">
        <f>E432+E434</f>
        <v>1500</v>
      </c>
      <c r="F431" s="54">
        <f>F432+F434</f>
        <v>1500</v>
      </c>
      <c r="H431" s="14"/>
    </row>
    <row r="432" spans="1:8" ht="27" customHeight="1" x14ac:dyDescent="0.2">
      <c r="A432" s="15" t="s">
        <v>944</v>
      </c>
      <c r="B432" s="60" t="s">
        <v>524</v>
      </c>
      <c r="C432" s="60" t="s">
        <v>943</v>
      </c>
      <c r="D432" s="54">
        <f>D433</f>
        <v>1500</v>
      </c>
      <c r="E432" s="114">
        <f>E433</f>
        <v>1500</v>
      </c>
      <c r="F432" s="34">
        <f>F433</f>
        <v>1500</v>
      </c>
    </row>
    <row r="433" spans="1:6" ht="27" customHeight="1" x14ac:dyDescent="0.2">
      <c r="A433" s="15" t="s">
        <v>942</v>
      </c>
      <c r="B433" s="60" t="s">
        <v>524</v>
      </c>
      <c r="C433" s="60" t="s">
        <v>941</v>
      </c>
      <c r="D433" s="54">
        <v>1500</v>
      </c>
      <c r="E433" s="114">
        <v>1500</v>
      </c>
      <c r="F433" s="34">
        <v>1500</v>
      </c>
    </row>
    <row r="434" spans="1:6" ht="27" hidden="1" customHeight="1" x14ac:dyDescent="0.2">
      <c r="A434" s="59" t="s">
        <v>933</v>
      </c>
      <c r="B434" s="60" t="s">
        <v>524</v>
      </c>
      <c r="C434" s="60" t="s">
        <v>932</v>
      </c>
      <c r="D434" s="54">
        <f>D435</f>
        <v>0</v>
      </c>
      <c r="E434" s="114">
        <f>E435</f>
        <v>0</v>
      </c>
      <c r="F434" s="34">
        <f>F435</f>
        <v>0</v>
      </c>
    </row>
    <row r="435" spans="1:6" ht="27" hidden="1" customHeight="1" x14ac:dyDescent="0.2">
      <c r="A435" s="15" t="s">
        <v>931</v>
      </c>
      <c r="B435" s="60" t="s">
        <v>524</v>
      </c>
      <c r="C435" s="60" t="s">
        <v>930</v>
      </c>
      <c r="D435" s="54"/>
      <c r="E435" s="114"/>
      <c r="F435" s="34"/>
    </row>
    <row r="436" spans="1:6" ht="34.5" customHeight="1" x14ac:dyDescent="0.2">
      <c r="A436" s="13" t="s">
        <v>25</v>
      </c>
      <c r="B436" s="61" t="s">
        <v>24</v>
      </c>
      <c r="C436" s="62"/>
      <c r="D436" s="81">
        <f>D437</f>
        <v>0</v>
      </c>
      <c r="E436" s="125">
        <f>E437</f>
        <v>50</v>
      </c>
      <c r="F436" s="73">
        <f>F437</f>
        <v>50</v>
      </c>
    </row>
    <row r="437" spans="1:6" ht="46.7" hidden="1" customHeight="1" x14ac:dyDescent="0.2">
      <c r="A437" s="15" t="s">
        <v>23</v>
      </c>
      <c r="B437" s="17" t="s">
        <v>22</v>
      </c>
      <c r="C437" s="77"/>
      <c r="D437" s="74">
        <f t="shared" ref="D437:F439" si="55">D438</f>
        <v>0</v>
      </c>
      <c r="E437" s="126">
        <f t="shared" si="55"/>
        <v>50</v>
      </c>
      <c r="F437" s="74">
        <f t="shared" si="55"/>
        <v>50</v>
      </c>
    </row>
    <row r="438" spans="1:6" ht="35.65" hidden="1" customHeight="1" x14ac:dyDescent="0.2">
      <c r="A438" s="15" t="s">
        <v>21</v>
      </c>
      <c r="B438" s="17" t="s">
        <v>20</v>
      </c>
      <c r="C438" s="18"/>
      <c r="D438" s="53">
        <f t="shared" si="55"/>
        <v>0</v>
      </c>
      <c r="E438" s="120">
        <f t="shared" si="55"/>
        <v>50</v>
      </c>
      <c r="F438" s="54">
        <f>F439</f>
        <v>50</v>
      </c>
    </row>
    <row r="439" spans="1:6" ht="24.2" hidden="1" customHeight="1" x14ac:dyDescent="0.2">
      <c r="A439" s="15" t="s">
        <v>933</v>
      </c>
      <c r="B439" s="17" t="s">
        <v>20</v>
      </c>
      <c r="C439" s="17" t="s">
        <v>932</v>
      </c>
      <c r="D439" s="37">
        <f t="shared" si="55"/>
        <v>0</v>
      </c>
      <c r="E439" s="109">
        <f t="shared" si="55"/>
        <v>50</v>
      </c>
      <c r="F439" s="54">
        <f>F440</f>
        <v>50</v>
      </c>
    </row>
    <row r="440" spans="1:6" ht="35.65" hidden="1" customHeight="1" x14ac:dyDescent="0.2">
      <c r="A440" s="15" t="s">
        <v>931</v>
      </c>
      <c r="B440" s="17" t="s">
        <v>20</v>
      </c>
      <c r="C440" s="17" t="s">
        <v>930</v>
      </c>
      <c r="D440" s="37">
        <v>0</v>
      </c>
      <c r="E440" s="114">
        <v>50</v>
      </c>
      <c r="F440" s="34">
        <v>50</v>
      </c>
    </row>
    <row r="441" spans="1:6" ht="35.65" customHeight="1" x14ac:dyDescent="0.2">
      <c r="A441" s="13" t="s">
        <v>19</v>
      </c>
      <c r="B441" s="21" t="s">
        <v>18</v>
      </c>
      <c r="C441" s="18"/>
      <c r="D441" s="36">
        <f>D442</f>
        <v>168</v>
      </c>
      <c r="E441" s="116">
        <f t="shared" ref="E441:F444" si="56">E442</f>
        <v>168</v>
      </c>
      <c r="F441" s="36">
        <f t="shared" si="56"/>
        <v>168</v>
      </c>
    </row>
    <row r="442" spans="1:6" ht="51" customHeight="1" x14ac:dyDescent="0.2">
      <c r="A442" s="19" t="s">
        <v>272</v>
      </c>
      <c r="B442" s="17" t="s">
        <v>270</v>
      </c>
      <c r="C442" s="18"/>
      <c r="D442" s="37">
        <f>D443</f>
        <v>168</v>
      </c>
      <c r="E442" s="109">
        <f t="shared" si="56"/>
        <v>168</v>
      </c>
      <c r="F442" s="37">
        <f t="shared" si="56"/>
        <v>168</v>
      </c>
    </row>
    <row r="443" spans="1:6" ht="55.5" customHeight="1" x14ac:dyDescent="0.2">
      <c r="A443" s="15" t="s">
        <v>17</v>
      </c>
      <c r="B443" s="17" t="s">
        <v>271</v>
      </c>
      <c r="C443" s="18"/>
      <c r="D443" s="37">
        <f>D444</f>
        <v>168</v>
      </c>
      <c r="E443" s="109">
        <f t="shared" si="56"/>
        <v>168</v>
      </c>
      <c r="F443" s="37">
        <f t="shared" si="56"/>
        <v>168</v>
      </c>
    </row>
    <row r="444" spans="1:6" ht="24.2" customHeight="1" x14ac:dyDescent="0.2">
      <c r="A444" s="15" t="s">
        <v>933</v>
      </c>
      <c r="B444" s="17" t="s">
        <v>271</v>
      </c>
      <c r="C444" s="17" t="s">
        <v>932</v>
      </c>
      <c r="D444" s="37">
        <f>D445</f>
        <v>168</v>
      </c>
      <c r="E444" s="109">
        <f t="shared" si="56"/>
        <v>168</v>
      </c>
      <c r="F444" s="37">
        <f t="shared" si="56"/>
        <v>168</v>
      </c>
    </row>
    <row r="445" spans="1:6" ht="31.5" customHeight="1" x14ac:dyDescent="0.2">
      <c r="A445" s="15" t="s">
        <v>931</v>
      </c>
      <c r="B445" s="17" t="s">
        <v>271</v>
      </c>
      <c r="C445" s="17" t="s">
        <v>930</v>
      </c>
      <c r="D445" s="37">
        <v>168</v>
      </c>
      <c r="E445" s="114">
        <v>168</v>
      </c>
      <c r="F445" s="34">
        <v>168</v>
      </c>
    </row>
    <row r="446" spans="1:6" ht="31.5" customHeight="1" x14ac:dyDescent="0.2">
      <c r="A446" s="13" t="s">
        <v>191</v>
      </c>
      <c r="B446" s="21" t="s">
        <v>187</v>
      </c>
      <c r="C446" s="21"/>
      <c r="D446" s="36">
        <f>D447</f>
        <v>250</v>
      </c>
      <c r="E446" s="116">
        <f t="shared" ref="E446:F449" si="57">E447</f>
        <v>250</v>
      </c>
      <c r="F446" s="36">
        <f t="shared" si="57"/>
        <v>250</v>
      </c>
    </row>
    <row r="447" spans="1:6" ht="71.25" customHeight="1" x14ac:dyDescent="0.2">
      <c r="A447" s="22" t="s">
        <v>587</v>
      </c>
      <c r="B447" s="17" t="s">
        <v>188</v>
      </c>
      <c r="C447" s="17"/>
      <c r="D447" s="37">
        <f>D448</f>
        <v>250</v>
      </c>
      <c r="E447" s="109">
        <f t="shared" si="57"/>
        <v>250</v>
      </c>
      <c r="F447" s="37">
        <f t="shared" si="57"/>
        <v>250</v>
      </c>
    </row>
    <row r="448" spans="1:6" ht="31.5" customHeight="1" x14ac:dyDescent="0.2">
      <c r="A448" s="15" t="s">
        <v>192</v>
      </c>
      <c r="B448" s="17" t="s">
        <v>189</v>
      </c>
      <c r="C448" s="17"/>
      <c r="D448" s="37">
        <f>D449</f>
        <v>250</v>
      </c>
      <c r="E448" s="109">
        <f t="shared" si="57"/>
        <v>250</v>
      </c>
      <c r="F448" s="37">
        <f t="shared" si="57"/>
        <v>250</v>
      </c>
    </row>
    <row r="449" spans="1:8" ht="31.5" customHeight="1" x14ac:dyDescent="0.2">
      <c r="A449" s="15" t="s">
        <v>944</v>
      </c>
      <c r="B449" s="17" t="s">
        <v>189</v>
      </c>
      <c r="C449" s="17" t="s">
        <v>943</v>
      </c>
      <c r="D449" s="37">
        <f>D450</f>
        <v>250</v>
      </c>
      <c r="E449" s="109">
        <f t="shared" si="57"/>
        <v>250</v>
      </c>
      <c r="F449" s="37">
        <f t="shared" si="57"/>
        <v>250</v>
      </c>
    </row>
    <row r="450" spans="1:8" ht="43.5" customHeight="1" x14ac:dyDescent="0.2">
      <c r="A450" s="15" t="s">
        <v>207</v>
      </c>
      <c r="B450" s="17" t="s">
        <v>189</v>
      </c>
      <c r="C450" s="17" t="s">
        <v>190</v>
      </c>
      <c r="D450" s="37">
        <v>250</v>
      </c>
      <c r="E450" s="114">
        <v>250</v>
      </c>
      <c r="F450" s="34">
        <v>250</v>
      </c>
    </row>
    <row r="451" spans="1:8" ht="42.75" customHeight="1" x14ac:dyDescent="0.2">
      <c r="A451" s="11" t="s">
        <v>674</v>
      </c>
      <c r="B451" s="5" t="s">
        <v>16</v>
      </c>
      <c r="C451" s="6"/>
      <c r="D451" s="36">
        <f>D452+D472</f>
        <v>74234</v>
      </c>
      <c r="E451" s="116">
        <f>E452+E472</f>
        <v>67931</v>
      </c>
      <c r="F451" s="36">
        <f>F452+F472</f>
        <v>86431</v>
      </c>
    </row>
    <row r="452" spans="1:8" ht="30.75" customHeight="1" x14ac:dyDescent="0.2">
      <c r="A452" s="13" t="s">
        <v>752</v>
      </c>
      <c r="B452" s="21" t="s">
        <v>15</v>
      </c>
      <c r="C452" s="18"/>
      <c r="D452" s="36">
        <f>D453+D466</f>
        <v>68609</v>
      </c>
      <c r="E452" s="116">
        <f>E453+E466</f>
        <v>62500</v>
      </c>
      <c r="F452" s="36">
        <f>F453+F466</f>
        <v>81000</v>
      </c>
    </row>
    <row r="453" spans="1:8" ht="24.2" customHeight="1" x14ac:dyDescent="0.2">
      <c r="A453" s="15" t="s">
        <v>14</v>
      </c>
      <c r="B453" s="17" t="s">
        <v>13</v>
      </c>
      <c r="C453" s="18"/>
      <c r="D453" s="37">
        <f>D454+D457+D460+D463</f>
        <v>68609</v>
      </c>
      <c r="E453" s="109">
        <f>E454+E457+E460+E463</f>
        <v>62500</v>
      </c>
      <c r="F453" s="37">
        <f>F454+F457+F460+F463</f>
        <v>81000</v>
      </c>
    </row>
    <row r="454" spans="1:8" ht="35.65" customHeight="1" x14ac:dyDescent="0.2">
      <c r="A454" s="15" t="s">
        <v>937</v>
      </c>
      <c r="B454" s="17" t="s">
        <v>12</v>
      </c>
      <c r="C454" s="18"/>
      <c r="D454" s="37">
        <f t="shared" ref="D454:F455" si="58">D455</f>
        <v>65209</v>
      </c>
      <c r="E454" s="109">
        <f t="shared" si="58"/>
        <v>60000</v>
      </c>
      <c r="F454" s="37">
        <f t="shared" si="58"/>
        <v>78500</v>
      </c>
    </row>
    <row r="455" spans="1:8" ht="35.65" customHeight="1" x14ac:dyDescent="0.2">
      <c r="A455" s="15" t="s">
        <v>944</v>
      </c>
      <c r="B455" s="17" t="s">
        <v>12</v>
      </c>
      <c r="C455" s="17" t="s">
        <v>943</v>
      </c>
      <c r="D455" s="37">
        <f t="shared" si="58"/>
        <v>65209</v>
      </c>
      <c r="E455" s="109">
        <f t="shared" si="58"/>
        <v>60000</v>
      </c>
      <c r="F455" s="37">
        <f t="shared" si="58"/>
        <v>78500</v>
      </c>
    </row>
    <row r="456" spans="1:8" ht="16.149999999999999" customHeight="1" x14ac:dyDescent="0.2">
      <c r="A456" s="15" t="s">
        <v>942</v>
      </c>
      <c r="B456" s="17" t="s">
        <v>12</v>
      </c>
      <c r="C456" s="17" t="s">
        <v>941</v>
      </c>
      <c r="D456" s="37">
        <v>65209</v>
      </c>
      <c r="E456" s="114">
        <v>60000</v>
      </c>
      <c r="F456" s="34">
        <v>78500</v>
      </c>
      <c r="H456">
        <v>2087</v>
      </c>
    </row>
    <row r="457" spans="1:8" ht="26.25" customHeight="1" x14ac:dyDescent="0.2">
      <c r="A457" s="15" t="s">
        <v>11</v>
      </c>
      <c r="B457" s="17" t="s">
        <v>10</v>
      </c>
      <c r="C457" s="18"/>
      <c r="D457" s="37">
        <f t="shared" ref="D457:F458" si="59">D458</f>
        <v>3400</v>
      </c>
      <c r="E457" s="109">
        <f t="shared" si="59"/>
        <v>2500</v>
      </c>
      <c r="F457" s="37">
        <f t="shared" si="59"/>
        <v>2500</v>
      </c>
    </row>
    <row r="458" spans="1:8" ht="24.2" customHeight="1" x14ac:dyDescent="0.2">
      <c r="A458" s="15" t="s">
        <v>886</v>
      </c>
      <c r="B458" s="17" t="s">
        <v>10</v>
      </c>
      <c r="C458" s="17" t="s">
        <v>885</v>
      </c>
      <c r="D458" s="37">
        <f t="shared" si="59"/>
        <v>3400</v>
      </c>
      <c r="E458" s="109">
        <f t="shared" si="59"/>
        <v>2500</v>
      </c>
      <c r="F458" s="37">
        <f t="shared" si="59"/>
        <v>2500</v>
      </c>
    </row>
    <row r="459" spans="1:8" ht="35.65" customHeight="1" x14ac:dyDescent="0.2">
      <c r="A459" s="15" t="s">
        <v>884</v>
      </c>
      <c r="B459" s="17" t="s">
        <v>10</v>
      </c>
      <c r="C459" s="17" t="s">
        <v>883</v>
      </c>
      <c r="D459" s="37">
        <v>3400</v>
      </c>
      <c r="E459" s="114">
        <v>2500</v>
      </c>
      <c r="F459" s="34">
        <v>2500</v>
      </c>
      <c r="H459">
        <v>500</v>
      </c>
    </row>
    <row r="460" spans="1:8" ht="50.25" hidden="1" customHeight="1" x14ac:dyDescent="0.2">
      <c r="A460" s="15" t="s">
        <v>389</v>
      </c>
      <c r="B460" s="17" t="s">
        <v>388</v>
      </c>
      <c r="C460" s="17"/>
      <c r="D460" s="37">
        <f t="shared" ref="D460:F461" si="60">D461</f>
        <v>0</v>
      </c>
      <c r="E460" s="109">
        <f t="shared" si="60"/>
        <v>0</v>
      </c>
      <c r="F460" s="37">
        <f t="shared" si="60"/>
        <v>0</v>
      </c>
    </row>
    <row r="461" spans="1:8" ht="35.65" hidden="1" customHeight="1" x14ac:dyDescent="0.2">
      <c r="A461" s="15" t="s">
        <v>944</v>
      </c>
      <c r="B461" s="17" t="s">
        <v>388</v>
      </c>
      <c r="C461" s="17" t="s">
        <v>943</v>
      </c>
      <c r="D461" s="37">
        <f t="shared" si="60"/>
        <v>0</v>
      </c>
      <c r="E461" s="109">
        <f t="shared" si="60"/>
        <v>0</v>
      </c>
      <c r="F461" s="37">
        <f t="shared" si="60"/>
        <v>0</v>
      </c>
    </row>
    <row r="462" spans="1:8" ht="24.75" hidden="1" customHeight="1" x14ac:dyDescent="0.2">
      <c r="A462" s="15" t="s">
        <v>942</v>
      </c>
      <c r="B462" s="17" t="s">
        <v>388</v>
      </c>
      <c r="C462" s="17" t="s">
        <v>941</v>
      </c>
      <c r="D462" s="37">
        <v>0</v>
      </c>
      <c r="E462" s="114">
        <v>0</v>
      </c>
      <c r="F462" s="34">
        <v>0</v>
      </c>
    </row>
    <row r="463" spans="1:8" ht="35.65" hidden="1" customHeight="1" x14ac:dyDescent="0.2">
      <c r="A463" s="15" t="s">
        <v>203</v>
      </c>
      <c r="B463" s="17" t="s">
        <v>206</v>
      </c>
      <c r="C463" s="17"/>
      <c r="D463" s="37">
        <f t="shared" ref="D463:F464" si="61">D464</f>
        <v>0</v>
      </c>
      <c r="E463" s="109">
        <f t="shared" si="61"/>
        <v>0</v>
      </c>
      <c r="F463" s="37">
        <f t="shared" si="61"/>
        <v>0</v>
      </c>
    </row>
    <row r="464" spans="1:8" ht="35.65" hidden="1" customHeight="1" x14ac:dyDescent="0.2">
      <c r="A464" s="15" t="s">
        <v>886</v>
      </c>
      <c r="B464" s="17" t="s">
        <v>206</v>
      </c>
      <c r="C464" s="17" t="s">
        <v>885</v>
      </c>
      <c r="D464" s="37">
        <f t="shared" si="61"/>
        <v>0</v>
      </c>
      <c r="E464" s="109">
        <f t="shared" si="61"/>
        <v>0</v>
      </c>
      <c r="F464" s="37">
        <f t="shared" si="61"/>
        <v>0</v>
      </c>
    </row>
    <row r="465" spans="1:8" ht="35.65" hidden="1" customHeight="1" x14ac:dyDescent="0.2">
      <c r="A465" s="15" t="s">
        <v>884</v>
      </c>
      <c r="B465" s="17" t="s">
        <v>206</v>
      </c>
      <c r="C465" s="17" t="s">
        <v>883</v>
      </c>
      <c r="D465" s="37"/>
      <c r="E465" s="114"/>
      <c r="F465" s="34"/>
    </row>
    <row r="466" spans="1:8" ht="35.65" hidden="1" customHeight="1" x14ac:dyDescent="0.2">
      <c r="A466" s="15" t="s">
        <v>675</v>
      </c>
      <c r="B466" s="17" t="s">
        <v>676</v>
      </c>
      <c r="C466" s="17"/>
      <c r="D466" s="37">
        <f>D467</f>
        <v>0</v>
      </c>
      <c r="E466" s="109">
        <f>E467</f>
        <v>0</v>
      </c>
      <c r="F466" s="37">
        <f>F467</f>
        <v>0</v>
      </c>
    </row>
    <row r="467" spans="1:8" ht="23.25" hidden="1" customHeight="1" x14ac:dyDescent="0.2">
      <c r="A467" s="15" t="s">
        <v>247</v>
      </c>
      <c r="B467" s="17" t="s">
        <v>677</v>
      </c>
      <c r="C467" s="17"/>
      <c r="D467" s="37">
        <f>D468+D470</f>
        <v>0</v>
      </c>
      <c r="E467" s="109">
        <f>E468+E470</f>
        <v>0</v>
      </c>
      <c r="F467" s="37">
        <f>F468+F470</f>
        <v>0</v>
      </c>
    </row>
    <row r="468" spans="1:8" ht="35.65" hidden="1" customHeight="1" x14ac:dyDescent="0.2">
      <c r="A468" s="15" t="s">
        <v>886</v>
      </c>
      <c r="B468" s="17" t="s">
        <v>677</v>
      </c>
      <c r="C468" s="17" t="s">
        <v>885</v>
      </c>
      <c r="D468" s="37">
        <f>D469</f>
        <v>0</v>
      </c>
      <c r="E468" s="109">
        <f>E469</f>
        <v>0</v>
      </c>
      <c r="F468" s="37">
        <f>F469</f>
        <v>0</v>
      </c>
    </row>
    <row r="469" spans="1:8" ht="26.25" hidden="1" customHeight="1" x14ac:dyDescent="0.2">
      <c r="A469" s="15" t="s">
        <v>884</v>
      </c>
      <c r="B469" s="17" t="s">
        <v>677</v>
      </c>
      <c r="C469" s="17" t="s">
        <v>883</v>
      </c>
      <c r="D469" s="37"/>
      <c r="E469" s="114"/>
      <c r="F469" s="34"/>
    </row>
    <row r="470" spans="1:8" ht="26.25" hidden="1" customHeight="1" x14ac:dyDescent="0.2">
      <c r="A470" s="15" t="s">
        <v>944</v>
      </c>
      <c r="B470" s="17" t="s">
        <v>677</v>
      </c>
      <c r="C470" s="17" t="s">
        <v>943</v>
      </c>
      <c r="D470" s="37">
        <f>D471</f>
        <v>0</v>
      </c>
      <c r="E470" s="109">
        <f>E471</f>
        <v>0</v>
      </c>
      <c r="F470" s="37">
        <f>F471</f>
        <v>0</v>
      </c>
    </row>
    <row r="471" spans="1:8" ht="26.25" hidden="1" customHeight="1" x14ac:dyDescent="0.2">
      <c r="A471" s="15" t="s">
        <v>942</v>
      </c>
      <c r="B471" s="17" t="s">
        <v>677</v>
      </c>
      <c r="C471" s="17" t="s">
        <v>941</v>
      </c>
      <c r="D471" s="37"/>
      <c r="E471" s="114"/>
      <c r="F471" s="34"/>
    </row>
    <row r="472" spans="1:8" ht="29.25" customHeight="1" x14ac:dyDescent="0.2">
      <c r="A472" s="13" t="s">
        <v>721</v>
      </c>
      <c r="B472" s="21" t="s">
        <v>9</v>
      </c>
      <c r="C472" s="18"/>
      <c r="D472" s="36">
        <f>D473</f>
        <v>5625</v>
      </c>
      <c r="E472" s="116">
        <f>E473</f>
        <v>5431</v>
      </c>
      <c r="F472" s="36">
        <f>F473</f>
        <v>5431</v>
      </c>
    </row>
    <row r="473" spans="1:8" ht="44.25" customHeight="1" x14ac:dyDescent="0.2">
      <c r="A473" s="15" t="s">
        <v>226</v>
      </c>
      <c r="B473" s="17" t="s">
        <v>8</v>
      </c>
      <c r="C473" s="18"/>
      <c r="D473" s="37">
        <f>D474+D477</f>
        <v>5625</v>
      </c>
      <c r="E473" s="109">
        <f>E474+E477</f>
        <v>5431</v>
      </c>
      <c r="F473" s="37">
        <f>F474+F477</f>
        <v>5431</v>
      </c>
    </row>
    <row r="474" spans="1:8" ht="35.65" customHeight="1" x14ac:dyDescent="0.2">
      <c r="A474" s="15" t="s">
        <v>937</v>
      </c>
      <c r="B474" s="17" t="s">
        <v>7</v>
      </c>
      <c r="C474" s="18"/>
      <c r="D474" s="37">
        <f t="shared" ref="D474:F475" si="62">D475</f>
        <v>4925</v>
      </c>
      <c r="E474" s="109">
        <f t="shared" si="62"/>
        <v>5131</v>
      </c>
      <c r="F474" s="37">
        <f t="shared" si="62"/>
        <v>5131</v>
      </c>
    </row>
    <row r="475" spans="1:8" ht="35.65" customHeight="1" x14ac:dyDescent="0.2">
      <c r="A475" s="15" t="s">
        <v>944</v>
      </c>
      <c r="B475" s="17" t="s">
        <v>7</v>
      </c>
      <c r="C475" s="17" t="s">
        <v>943</v>
      </c>
      <c r="D475" s="37">
        <f t="shared" si="62"/>
        <v>4925</v>
      </c>
      <c r="E475" s="109">
        <f t="shared" si="62"/>
        <v>5131</v>
      </c>
      <c r="F475" s="37">
        <f t="shared" si="62"/>
        <v>5131</v>
      </c>
    </row>
    <row r="476" spans="1:8" ht="16.149999999999999" customHeight="1" x14ac:dyDescent="0.2">
      <c r="A476" s="15" t="s">
        <v>942</v>
      </c>
      <c r="B476" s="17" t="s">
        <v>7</v>
      </c>
      <c r="C476" s="17" t="s">
        <v>941</v>
      </c>
      <c r="D476" s="37">
        <v>4925</v>
      </c>
      <c r="E476" s="114">
        <v>5131</v>
      </c>
      <c r="F476" s="34">
        <v>5131</v>
      </c>
    </row>
    <row r="477" spans="1:8" ht="24.2" customHeight="1" x14ac:dyDescent="0.2">
      <c r="A477" s="15" t="s">
        <v>6</v>
      </c>
      <c r="B477" s="17" t="s">
        <v>5</v>
      </c>
      <c r="C477" s="18"/>
      <c r="D477" s="37">
        <f t="shared" ref="D477:F478" si="63">D478</f>
        <v>700</v>
      </c>
      <c r="E477" s="109">
        <f t="shared" si="63"/>
        <v>300</v>
      </c>
      <c r="F477" s="37">
        <f t="shared" si="63"/>
        <v>300</v>
      </c>
    </row>
    <row r="478" spans="1:8" ht="27.75" customHeight="1" x14ac:dyDescent="0.2">
      <c r="A478" s="15" t="s">
        <v>886</v>
      </c>
      <c r="B478" s="17" t="s">
        <v>5</v>
      </c>
      <c r="C478" s="17" t="s">
        <v>885</v>
      </c>
      <c r="D478" s="37">
        <f t="shared" si="63"/>
        <v>700</v>
      </c>
      <c r="E478" s="109">
        <f t="shared" si="63"/>
        <v>300</v>
      </c>
      <c r="F478" s="37">
        <f t="shared" si="63"/>
        <v>300</v>
      </c>
      <c r="H478">
        <v>150</v>
      </c>
    </row>
    <row r="479" spans="1:8" ht="35.65" customHeight="1" x14ac:dyDescent="0.2">
      <c r="A479" s="15" t="s">
        <v>884</v>
      </c>
      <c r="B479" s="17" t="s">
        <v>5</v>
      </c>
      <c r="C479" s="17" t="s">
        <v>883</v>
      </c>
      <c r="D479" s="37">
        <v>700</v>
      </c>
      <c r="E479" s="114">
        <v>300</v>
      </c>
      <c r="F479" s="34">
        <v>300</v>
      </c>
    </row>
    <row r="480" spans="1:8" ht="32.25" customHeight="1" x14ac:dyDescent="0.2">
      <c r="A480" s="13" t="s">
        <v>215</v>
      </c>
      <c r="B480" s="21" t="s">
        <v>4</v>
      </c>
      <c r="C480" s="18"/>
      <c r="D480" s="36">
        <f>D481+D488+D499+D512</f>
        <v>9501</v>
      </c>
      <c r="E480" s="116">
        <f>E481+E488+E499+E512</f>
        <v>9710</v>
      </c>
      <c r="F480" s="36">
        <f>F481+F488+F499+F512</f>
        <v>9926</v>
      </c>
    </row>
    <row r="481" spans="1:6" ht="31.5" customHeight="1" x14ac:dyDescent="0.2">
      <c r="A481" s="13" t="s">
        <v>502</v>
      </c>
      <c r="B481" s="21" t="s">
        <v>3</v>
      </c>
      <c r="C481" s="18"/>
      <c r="D481" s="36">
        <f>D482</f>
        <v>354</v>
      </c>
      <c r="E481" s="116">
        <f t="shared" ref="E481:F484" si="64">E482</f>
        <v>354</v>
      </c>
      <c r="F481" s="36">
        <f t="shared" si="64"/>
        <v>354</v>
      </c>
    </row>
    <row r="482" spans="1:6" ht="35.65" customHeight="1" x14ac:dyDescent="0.2">
      <c r="A482" s="15" t="s">
        <v>2</v>
      </c>
      <c r="B482" s="17" t="s">
        <v>216</v>
      </c>
      <c r="C482" s="18"/>
      <c r="D482" s="37">
        <f>D483</f>
        <v>354</v>
      </c>
      <c r="E482" s="109">
        <f t="shared" si="64"/>
        <v>354</v>
      </c>
      <c r="F482" s="37">
        <f t="shared" si="64"/>
        <v>354</v>
      </c>
    </row>
    <row r="483" spans="1:6" ht="24.2" customHeight="1" x14ac:dyDescent="0.2">
      <c r="A483" s="15" t="s">
        <v>1</v>
      </c>
      <c r="B483" s="17" t="s">
        <v>217</v>
      </c>
      <c r="C483" s="18"/>
      <c r="D483" s="37">
        <f>D484+D486</f>
        <v>354</v>
      </c>
      <c r="E483" s="109">
        <f t="shared" si="64"/>
        <v>354</v>
      </c>
      <c r="F483" s="37">
        <f t="shared" si="64"/>
        <v>354</v>
      </c>
    </row>
    <row r="484" spans="1:6" ht="24.2" hidden="1" customHeight="1" x14ac:dyDescent="0.2">
      <c r="A484" s="15" t="s">
        <v>886</v>
      </c>
      <c r="B484" s="17" t="s">
        <v>217</v>
      </c>
      <c r="C484" s="17" t="s">
        <v>885</v>
      </c>
      <c r="D484" s="37">
        <f>D485</f>
        <v>0</v>
      </c>
      <c r="E484" s="109">
        <f t="shared" si="64"/>
        <v>354</v>
      </c>
      <c r="F484" s="37">
        <f t="shared" si="64"/>
        <v>354</v>
      </c>
    </row>
    <row r="485" spans="1:6" ht="35.65" hidden="1" customHeight="1" x14ac:dyDescent="0.2">
      <c r="A485" s="15" t="s">
        <v>884</v>
      </c>
      <c r="B485" s="17" t="s">
        <v>217</v>
      </c>
      <c r="C485" s="17" t="s">
        <v>883</v>
      </c>
      <c r="D485" s="37">
        <v>0</v>
      </c>
      <c r="E485" s="114">
        <v>354</v>
      </c>
      <c r="F485" s="34">
        <v>354</v>
      </c>
    </row>
    <row r="486" spans="1:6" ht="35.65" customHeight="1" x14ac:dyDescent="0.2">
      <c r="A486" s="171" t="s">
        <v>112</v>
      </c>
      <c r="B486" s="17" t="s">
        <v>217</v>
      </c>
      <c r="C486" s="17" t="s">
        <v>932</v>
      </c>
      <c r="D486" s="37">
        <f>D487</f>
        <v>354</v>
      </c>
      <c r="E486" s="151"/>
      <c r="F486" s="152"/>
    </row>
    <row r="487" spans="1:6" ht="35.65" customHeight="1" x14ac:dyDescent="0.2">
      <c r="A487" s="171" t="s">
        <v>113</v>
      </c>
      <c r="B487" s="17" t="s">
        <v>217</v>
      </c>
      <c r="C487" s="17" t="s">
        <v>308</v>
      </c>
      <c r="D487" s="37">
        <v>354</v>
      </c>
      <c r="E487" s="151"/>
      <c r="F487" s="152"/>
    </row>
    <row r="488" spans="1:6" ht="24.2" customHeight="1" x14ac:dyDescent="0.2">
      <c r="A488" s="13" t="s">
        <v>0</v>
      </c>
      <c r="B488" s="21" t="s">
        <v>493</v>
      </c>
      <c r="C488" s="18"/>
      <c r="D488" s="36">
        <f>D489</f>
        <v>4184</v>
      </c>
      <c r="E488" s="116">
        <f>E489</f>
        <v>3593</v>
      </c>
      <c r="F488" s="36">
        <f>F489</f>
        <v>3809</v>
      </c>
    </row>
    <row r="489" spans="1:6" ht="46.7" customHeight="1" x14ac:dyDescent="0.2">
      <c r="A489" s="15" t="s">
        <v>492</v>
      </c>
      <c r="B489" s="17" t="s">
        <v>491</v>
      </c>
      <c r="C489" s="18"/>
      <c r="D489" s="37">
        <f>D490+D493+D496</f>
        <v>4184</v>
      </c>
      <c r="E489" s="109">
        <f>E490+E493</f>
        <v>3593</v>
      </c>
      <c r="F489" s="37">
        <f>F490+F493</f>
        <v>3809</v>
      </c>
    </row>
    <row r="490" spans="1:6" ht="42" hidden="1" customHeight="1" x14ac:dyDescent="0.2">
      <c r="A490" s="15" t="s">
        <v>494</v>
      </c>
      <c r="B490" s="17" t="s">
        <v>490</v>
      </c>
      <c r="C490" s="18"/>
      <c r="D490" s="37">
        <f t="shared" ref="D490:F491" si="65">D491</f>
        <v>0</v>
      </c>
      <c r="E490" s="109">
        <f t="shared" si="65"/>
        <v>0</v>
      </c>
      <c r="F490" s="37">
        <f t="shared" si="65"/>
        <v>0</v>
      </c>
    </row>
    <row r="491" spans="1:6" ht="24.2" hidden="1" customHeight="1" x14ac:dyDescent="0.2">
      <c r="A491" s="15" t="s">
        <v>933</v>
      </c>
      <c r="B491" s="17" t="s">
        <v>490</v>
      </c>
      <c r="C491" s="17" t="s">
        <v>932</v>
      </c>
      <c r="D491" s="37">
        <f t="shared" si="65"/>
        <v>0</v>
      </c>
      <c r="E491" s="109">
        <f t="shared" si="65"/>
        <v>0</v>
      </c>
      <c r="F491" s="37">
        <f t="shared" si="65"/>
        <v>0</v>
      </c>
    </row>
    <row r="492" spans="1:6" ht="35.65" hidden="1" customHeight="1" x14ac:dyDescent="0.2">
      <c r="A492" s="15" t="s">
        <v>931</v>
      </c>
      <c r="B492" s="17" t="s">
        <v>490</v>
      </c>
      <c r="C492" s="17" t="s">
        <v>930</v>
      </c>
      <c r="D492" s="37"/>
      <c r="E492" s="114"/>
      <c r="F492" s="34"/>
    </row>
    <row r="493" spans="1:6" ht="58.15" hidden="1" customHeight="1" x14ac:dyDescent="0.2">
      <c r="A493" s="15" t="s">
        <v>495</v>
      </c>
      <c r="B493" s="17" t="s">
        <v>489</v>
      </c>
      <c r="C493" s="18"/>
      <c r="D493" s="37">
        <f t="shared" ref="D493:F494" si="66">D494</f>
        <v>0</v>
      </c>
      <c r="E493" s="109">
        <f t="shared" si="66"/>
        <v>3593</v>
      </c>
      <c r="F493" s="37">
        <f t="shared" si="66"/>
        <v>3809</v>
      </c>
    </row>
    <row r="494" spans="1:6" ht="24.2" hidden="1" customHeight="1" x14ac:dyDescent="0.2">
      <c r="A494" s="15" t="s">
        <v>933</v>
      </c>
      <c r="B494" s="17" t="s">
        <v>489</v>
      </c>
      <c r="C494" s="17" t="s">
        <v>932</v>
      </c>
      <c r="D494" s="37">
        <f t="shared" si="66"/>
        <v>0</v>
      </c>
      <c r="E494" s="109">
        <f t="shared" si="66"/>
        <v>3593</v>
      </c>
      <c r="F494" s="37">
        <f t="shared" si="66"/>
        <v>3809</v>
      </c>
    </row>
    <row r="495" spans="1:6" ht="35.65" hidden="1" customHeight="1" x14ac:dyDescent="0.2">
      <c r="A495" s="15" t="s">
        <v>931</v>
      </c>
      <c r="B495" s="17" t="s">
        <v>489</v>
      </c>
      <c r="C495" s="17" t="s">
        <v>930</v>
      </c>
      <c r="D495" s="37">
        <v>0</v>
      </c>
      <c r="E495" s="114">
        <v>3593</v>
      </c>
      <c r="F495" s="34">
        <v>3809</v>
      </c>
    </row>
    <row r="496" spans="1:6" ht="39" customHeight="1" x14ac:dyDescent="0.2">
      <c r="A496" s="15" t="s">
        <v>952</v>
      </c>
      <c r="B496" s="17" t="s">
        <v>962</v>
      </c>
      <c r="C496" s="17"/>
      <c r="D496" s="37">
        <f>D497</f>
        <v>4184</v>
      </c>
      <c r="E496" s="151"/>
      <c r="F496" s="152"/>
    </row>
    <row r="497" spans="1:8" ht="35.65" customHeight="1" x14ac:dyDescent="0.2">
      <c r="A497" s="15" t="s">
        <v>933</v>
      </c>
      <c r="B497" s="17" t="s">
        <v>962</v>
      </c>
      <c r="C497" s="17" t="s">
        <v>932</v>
      </c>
      <c r="D497" s="37">
        <f>D498</f>
        <v>4184</v>
      </c>
      <c r="E497" s="151"/>
      <c r="F497" s="152"/>
    </row>
    <row r="498" spans="1:8" ht="35.65" customHeight="1" x14ac:dyDescent="0.2">
      <c r="A498" s="15" t="s">
        <v>931</v>
      </c>
      <c r="B498" s="17" t="s">
        <v>962</v>
      </c>
      <c r="C498" s="17" t="s">
        <v>930</v>
      </c>
      <c r="D498" s="37">
        <v>4184</v>
      </c>
      <c r="E498" s="151"/>
      <c r="F498" s="152"/>
      <c r="H498">
        <v>1</v>
      </c>
    </row>
    <row r="499" spans="1:8" ht="42" customHeight="1" x14ac:dyDescent="0.2">
      <c r="A499" s="13" t="s">
        <v>753</v>
      </c>
      <c r="B499" s="21" t="s">
        <v>696</v>
      </c>
      <c r="C499" s="75"/>
      <c r="D499" s="36">
        <f>D500</f>
        <v>3398</v>
      </c>
      <c r="E499" s="116">
        <f>E500</f>
        <v>1506</v>
      </c>
      <c r="F499" s="36">
        <f>F500</f>
        <v>1506</v>
      </c>
    </row>
    <row r="500" spans="1:8" ht="60.75" customHeight="1" x14ac:dyDescent="0.2">
      <c r="A500" s="15" t="s">
        <v>982</v>
      </c>
      <c r="B500" s="17" t="s">
        <v>697</v>
      </c>
      <c r="C500" s="17"/>
      <c r="D500" s="37">
        <f>D504+D507+D501</f>
        <v>3398</v>
      </c>
      <c r="E500" s="117">
        <f>E504+E507+E501</f>
        <v>1506</v>
      </c>
      <c r="F500" s="70">
        <f>F504+F507+F501</f>
        <v>1506</v>
      </c>
    </row>
    <row r="501" spans="1:8" ht="28.5" hidden="1" customHeight="1" x14ac:dyDescent="0.2">
      <c r="A501" s="15" t="s">
        <v>293</v>
      </c>
      <c r="B501" s="17" t="s">
        <v>292</v>
      </c>
      <c r="C501" s="17"/>
      <c r="D501" s="37">
        <f t="shared" ref="D501:F502" si="67">D502</f>
        <v>0</v>
      </c>
      <c r="E501" s="117">
        <f t="shared" si="67"/>
        <v>0</v>
      </c>
      <c r="F501" s="70">
        <f t="shared" si="67"/>
        <v>0</v>
      </c>
    </row>
    <row r="502" spans="1:8" ht="26.25" hidden="1" customHeight="1" x14ac:dyDescent="0.2">
      <c r="A502" s="15" t="s">
        <v>886</v>
      </c>
      <c r="B502" s="17" t="s">
        <v>292</v>
      </c>
      <c r="C502" s="17" t="s">
        <v>885</v>
      </c>
      <c r="D502" s="37">
        <f t="shared" si="67"/>
        <v>0</v>
      </c>
      <c r="E502" s="117">
        <f t="shared" si="67"/>
        <v>0</v>
      </c>
      <c r="F502" s="80">
        <f t="shared" si="67"/>
        <v>0</v>
      </c>
    </row>
    <row r="503" spans="1:8" ht="36" hidden="1" customHeight="1" x14ac:dyDescent="0.2">
      <c r="A503" s="15" t="s">
        <v>884</v>
      </c>
      <c r="B503" s="17" t="s">
        <v>292</v>
      </c>
      <c r="C503" s="17" t="s">
        <v>883</v>
      </c>
      <c r="D503" s="37">
        <v>0</v>
      </c>
      <c r="E503" s="113">
        <v>0</v>
      </c>
      <c r="F503" s="68">
        <v>0</v>
      </c>
    </row>
    <row r="504" spans="1:8" ht="44.25" customHeight="1" x14ac:dyDescent="0.2">
      <c r="A504" s="15" t="s">
        <v>699</v>
      </c>
      <c r="B504" s="17" t="s">
        <v>698</v>
      </c>
      <c r="C504" s="17"/>
      <c r="D504" s="37">
        <f t="shared" ref="D504:F505" si="68">D505</f>
        <v>2515</v>
      </c>
      <c r="E504" s="117">
        <f t="shared" si="68"/>
        <v>1272</v>
      </c>
      <c r="F504" s="70">
        <f t="shared" si="68"/>
        <v>1272</v>
      </c>
    </row>
    <row r="505" spans="1:8" ht="33" customHeight="1" x14ac:dyDescent="0.2">
      <c r="A505" s="15" t="s">
        <v>886</v>
      </c>
      <c r="B505" s="17" t="s">
        <v>698</v>
      </c>
      <c r="C505" s="17" t="s">
        <v>885</v>
      </c>
      <c r="D505" s="37">
        <f t="shared" si="68"/>
        <v>2515</v>
      </c>
      <c r="E505" s="117">
        <f t="shared" si="68"/>
        <v>1272</v>
      </c>
      <c r="F505" s="70">
        <f t="shared" si="68"/>
        <v>1272</v>
      </c>
    </row>
    <row r="506" spans="1:8" ht="35.65" customHeight="1" x14ac:dyDescent="0.2">
      <c r="A506" s="15" t="s">
        <v>884</v>
      </c>
      <c r="B506" s="17" t="s">
        <v>698</v>
      </c>
      <c r="C506" s="17" t="s">
        <v>883</v>
      </c>
      <c r="D506" s="37">
        <v>2515</v>
      </c>
      <c r="E506" s="113">
        <v>1272</v>
      </c>
      <c r="F506" s="68">
        <v>1272</v>
      </c>
    </row>
    <row r="507" spans="1:8" ht="62.25" customHeight="1" x14ac:dyDescent="0.2">
      <c r="A507" s="22" t="s">
        <v>282</v>
      </c>
      <c r="B507" s="17" t="s">
        <v>281</v>
      </c>
      <c r="C507" s="17"/>
      <c r="D507" s="37">
        <f>D510+D508</f>
        <v>883</v>
      </c>
      <c r="E507" s="117">
        <f>E510</f>
        <v>234</v>
      </c>
      <c r="F507" s="70">
        <f>F510</f>
        <v>234</v>
      </c>
    </row>
    <row r="508" spans="1:8" ht="48.75" customHeight="1" x14ac:dyDescent="0.2">
      <c r="A508" s="15" t="s">
        <v>900</v>
      </c>
      <c r="B508" s="17" t="s">
        <v>281</v>
      </c>
      <c r="C508" s="17" t="s">
        <v>899</v>
      </c>
      <c r="D508" s="37">
        <f>D509</f>
        <v>203</v>
      </c>
      <c r="E508" s="117"/>
      <c r="F508" s="70"/>
    </row>
    <row r="509" spans="1:8" ht="36" customHeight="1" x14ac:dyDescent="0.2">
      <c r="A509" s="15" t="s">
        <v>898</v>
      </c>
      <c r="B509" s="17" t="s">
        <v>281</v>
      </c>
      <c r="C509" s="17" t="s">
        <v>897</v>
      </c>
      <c r="D509" s="37">
        <v>203</v>
      </c>
      <c r="E509" s="117"/>
      <c r="F509" s="70"/>
    </row>
    <row r="510" spans="1:8" ht="35.65" customHeight="1" x14ac:dyDescent="0.2">
      <c r="A510" s="92" t="s">
        <v>886</v>
      </c>
      <c r="B510" s="17" t="s">
        <v>281</v>
      </c>
      <c r="C510" s="17" t="s">
        <v>885</v>
      </c>
      <c r="D510" s="37">
        <f t="shared" ref="D510:F510" si="69">D511</f>
        <v>680</v>
      </c>
      <c r="E510" s="117">
        <f t="shared" si="69"/>
        <v>234</v>
      </c>
      <c r="F510" s="70">
        <f t="shared" si="69"/>
        <v>234</v>
      </c>
    </row>
    <row r="511" spans="1:8" ht="35.65" customHeight="1" x14ac:dyDescent="0.2">
      <c r="A511" s="15" t="s">
        <v>884</v>
      </c>
      <c r="B511" s="17" t="s">
        <v>281</v>
      </c>
      <c r="C511" s="17" t="s">
        <v>883</v>
      </c>
      <c r="D511" s="37">
        <v>680</v>
      </c>
      <c r="E511" s="113">
        <v>234</v>
      </c>
      <c r="F511" s="68">
        <v>234</v>
      </c>
    </row>
    <row r="512" spans="1:8" ht="33.75" customHeight="1" x14ac:dyDescent="0.2">
      <c r="A512" s="13" t="s">
        <v>572</v>
      </c>
      <c r="B512" s="21" t="s">
        <v>754</v>
      </c>
      <c r="C512" s="21"/>
      <c r="D512" s="36">
        <f>D513</f>
        <v>1565</v>
      </c>
      <c r="E512" s="116">
        <f>E513</f>
        <v>4257</v>
      </c>
      <c r="F512" s="36">
        <f>F513</f>
        <v>4257</v>
      </c>
    </row>
    <row r="513" spans="1:8" ht="30" customHeight="1" x14ac:dyDescent="0.2">
      <c r="A513" s="15" t="s">
        <v>208</v>
      </c>
      <c r="B513" s="17" t="s">
        <v>833</v>
      </c>
      <c r="C513" s="17"/>
      <c r="D513" s="37">
        <f>D517+D514+D520</f>
        <v>1565</v>
      </c>
      <c r="E513" s="109">
        <f>E517+E514+E520</f>
        <v>4257</v>
      </c>
      <c r="F513" s="37">
        <f>F517+F514+F520</f>
        <v>4257</v>
      </c>
    </row>
    <row r="514" spans="1:8" ht="30" hidden="1" customHeight="1" x14ac:dyDescent="0.2">
      <c r="A514" s="15" t="s">
        <v>679</v>
      </c>
      <c r="B514" s="17" t="s">
        <v>678</v>
      </c>
      <c r="C514" s="17"/>
      <c r="D514" s="37">
        <f t="shared" ref="D514:F515" si="70">D515</f>
        <v>0</v>
      </c>
      <c r="E514" s="109">
        <f t="shared" si="70"/>
        <v>0</v>
      </c>
      <c r="F514" s="37">
        <f t="shared" si="70"/>
        <v>0</v>
      </c>
    </row>
    <row r="515" spans="1:8" ht="30" hidden="1" customHeight="1" x14ac:dyDescent="0.2">
      <c r="A515" s="15" t="s">
        <v>886</v>
      </c>
      <c r="B515" s="17" t="s">
        <v>678</v>
      </c>
      <c r="C515" s="17" t="s">
        <v>885</v>
      </c>
      <c r="D515" s="37">
        <f t="shared" si="70"/>
        <v>0</v>
      </c>
      <c r="E515" s="109">
        <f t="shared" si="70"/>
        <v>0</v>
      </c>
      <c r="F515" s="37">
        <f t="shared" si="70"/>
        <v>0</v>
      </c>
    </row>
    <row r="516" spans="1:8" ht="30" hidden="1" customHeight="1" x14ac:dyDescent="0.2">
      <c r="A516" s="15" t="s">
        <v>884</v>
      </c>
      <c r="B516" s="17" t="s">
        <v>678</v>
      </c>
      <c r="C516" s="17" t="s">
        <v>883</v>
      </c>
      <c r="D516" s="37">
        <v>0</v>
      </c>
      <c r="E516" s="109">
        <v>0</v>
      </c>
      <c r="F516" s="37">
        <v>0</v>
      </c>
    </row>
    <row r="517" spans="1:8" ht="32.25" hidden="1" customHeight="1" x14ac:dyDescent="0.2">
      <c r="A517" s="15" t="s">
        <v>651</v>
      </c>
      <c r="B517" s="17" t="s">
        <v>652</v>
      </c>
      <c r="C517" s="17"/>
      <c r="D517" s="37">
        <f t="shared" ref="D517:F518" si="71">D518</f>
        <v>0</v>
      </c>
      <c r="E517" s="109">
        <f t="shared" si="71"/>
        <v>0</v>
      </c>
      <c r="F517" s="37">
        <f t="shared" si="71"/>
        <v>0</v>
      </c>
    </row>
    <row r="518" spans="1:8" ht="36" hidden="1" customHeight="1" x14ac:dyDescent="0.2">
      <c r="A518" s="15" t="s">
        <v>886</v>
      </c>
      <c r="B518" s="17" t="s">
        <v>652</v>
      </c>
      <c r="C518" s="17" t="s">
        <v>885</v>
      </c>
      <c r="D518" s="37">
        <f t="shared" si="71"/>
        <v>0</v>
      </c>
      <c r="E518" s="109">
        <f t="shared" si="71"/>
        <v>0</v>
      </c>
      <c r="F518" s="37">
        <f t="shared" si="71"/>
        <v>0</v>
      </c>
    </row>
    <row r="519" spans="1:8" ht="26.25" hidden="1" customHeight="1" x14ac:dyDescent="0.2">
      <c r="A519" s="15" t="s">
        <v>884</v>
      </c>
      <c r="B519" s="17" t="s">
        <v>652</v>
      </c>
      <c r="C519" s="17" t="s">
        <v>883</v>
      </c>
      <c r="D519" s="37">
        <v>0</v>
      </c>
      <c r="E519" s="109">
        <v>0</v>
      </c>
      <c r="F519" s="37">
        <v>0</v>
      </c>
    </row>
    <row r="520" spans="1:8" ht="26.25" customHeight="1" x14ac:dyDescent="0.2">
      <c r="A520" s="15" t="s">
        <v>733</v>
      </c>
      <c r="B520" s="17" t="s">
        <v>732</v>
      </c>
      <c r="C520" s="17"/>
      <c r="D520" s="37">
        <f>D521+D523</f>
        <v>1565</v>
      </c>
      <c r="E520" s="109">
        <f t="shared" ref="D520:F521" si="72">E521</f>
        <v>4257</v>
      </c>
      <c r="F520" s="37">
        <f t="shared" si="72"/>
        <v>4257</v>
      </c>
    </row>
    <row r="521" spans="1:8" ht="26.25" customHeight="1" x14ac:dyDescent="0.2">
      <c r="A521" s="15" t="s">
        <v>886</v>
      </c>
      <c r="B521" s="17" t="s">
        <v>732</v>
      </c>
      <c r="C521" s="17" t="s">
        <v>885</v>
      </c>
      <c r="D521" s="37">
        <f t="shared" si="72"/>
        <v>666</v>
      </c>
      <c r="E521" s="109">
        <f t="shared" si="72"/>
        <v>4257</v>
      </c>
      <c r="F521" s="37">
        <f t="shared" si="72"/>
        <v>4257</v>
      </c>
    </row>
    <row r="522" spans="1:8" ht="26.25" customHeight="1" x14ac:dyDescent="0.2">
      <c r="A522" s="15" t="s">
        <v>884</v>
      </c>
      <c r="B522" s="17" t="s">
        <v>732</v>
      </c>
      <c r="C522" s="17" t="s">
        <v>883</v>
      </c>
      <c r="D522" s="37">
        <v>666</v>
      </c>
      <c r="E522" s="114">
        <v>4257</v>
      </c>
      <c r="F522" s="34">
        <v>4257</v>
      </c>
    </row>
    <row r="523" spans="1:8" ht="26.25" customHeight="1" x14ac:dyDescent="0.2">
      <c r="A523" s="15" t="s">
        <v>944</v>
      </c>
      <c r="B523" s="17" t="s">
        <v>732</v>
      </c>
      <c r="C523" s="17" t="s">
        <v>943</v>
      </c>
      <c r="D523" s="37">
        <f>D524</f>
        <v>899</v>
      </c>
      <c r="E523" s="151"/>
      <c r="F523" s="131"/>
    </row>
    <row r="524" spans="1:8" ht="26.25" customHeight="1" x14ac:dyDescent="0.2">
      <c r="A524" s="15" t="s">
        <v>942</v>
      </c>
      <c r="B524" s="17" t="s">
        <v>732</v>
      </c>
      <c r="C524" s="17" t="s">
        <v>941</v>
      </c>
      <c r="D524" s="37">
        <v>899</v>
      </c>
      <c r="E524" s="151"/>
      <c r="F524" s="131"/>
    </row>
    <row r="525" spans="1:8" ht="33.75" customHeight="1" x14ac:dyDescent="0.2">
      <c r="A525" s="13" t="s">
        <v>157</v>
      </c>
      <c r="B525" s="21" t="s">
        <v>488</v>
      </c>
      <c r="C525" s="18"/>
      <c r="D525" s="36">
        <f>D526+D551</f>
        <v>568366</v>
      </c>
      <c r="E525" s="116" t="e">
        <f>E526+E551</f>
        <v>#REF!</v>
      </c>
      <c r="F525" s="52" t="e">
        <f>F526+F551</f>
        <v>#REF!</v>
      </c>
      <c r="H525">
        <v>1</v>
      </c>
    </row>
    <row r="526" spans="1:8" ht="21.75" customHeight="1" x14ac:dyDescent="0.2">
      <c r="A526" s="13" t="s">
        <v>487</v>
      </c>
      <c r="B526" s="21" t="s">
        <v>486</v>
      </c>
      <c r="C526" s="18"/>
      <c r="D526" s="36">
        <f>D527+D531+D543+D547</f>
        <v>507430</v>
      </c>
      <c r="E526" s="116" t="e">
        <f>E527+E531+E543+E547</f>
        <v>#REF!</v>
      </c>
      <c r="F526" s="76" t="e">
        <f>F527+F531+F543+F547</f>
        <v>#REF!</v>
      </c>
      <c r="H526">
        <v>1</v>
      </c>
    </row>
    <row r="527" spans="1:8" ht="33" customHeight="1" x14ac:dyDescent="0.2">
      <c r="A527" s="15" t="s">
        <v>485</v>
      </c>
      <c r="B527" s="17" t="s">
        <v>484</v>
      </c>
      <c r="C527" s="18"/>
      <c r="D527" s="37">
        <f t="shared" ref="D527:F529" si="73">D528</f>
        <v>200</v>
      </c>
      <c r="E527" s="109">
        <f t="shared" si="73"/>
        <v>250</v>
      </c>
      <c r="F527" s="41">
        <f t="shared" si="73"/>
        <v>250</v>
      </c>
    </row>
    <row r="528" spans="1:8" ht="19.5" customHeight="1" x14ac:dyDescent="0.2">
      <c r="A528" s="15" t="s">
        <v>480</v>
      </c>
      <c r="B528" s="17" t="s">
        <v>483</v>
      </c>
      <c r="C528" s="18"/>
      <c r="D528" s="37">
        <f t="shared" si="73"/>
        <v>200</v>
      </c>
      <c r="E528" s="109">
        <f t="shared" si="73"/>
        <v>250</v>
      </c>
      <c r="F528" s="37">
        <f t="shared" si="73"/>
        <v>250</v>
      </c>
    </row>
    <row r="529" spans="1:6" ht="29.25" customHeight="1" x14ac:dyDescent="0.2">
      <c r="A529" s="15" t="s">
        <v>886</v>
      </c>
      <c r="B529" s="17" t="s">
        <v>483</v>
      </c>
      <c r="C529" s="17" t="s">
        <v>885</v>
      </c>
      <c r="D529" s="37">
        <f t="shared" si="73"/>
        <v>200</v>
      </c>
      <c r="E529" s="109">
        <f t="shared" si="73"/>
        <v>250</v>
      </c>
      <c r="F529" s="42">
        <f t="shared" si="73"/>
        <v>250</v>
      </c>
    </row>
    <row r="530" spans="1:6" ht="35.65" customHeight="1" x14ac:dyDescent="0.2">
      <c r="A530" s="15" t="s">
        <v>884</v>
      </c>
      <c r="B530" s="17" t="s">
        <v>483</v>
      </c>
      <c r="C530" s="17" t="s">
        <v>883</v>
      </c>
      <c r="D530" s="37">
        <v>200</v>
      </c>
      <c r="E530" s="114">
        <v>250</v>
      </c>
      <c r="F530" s="34">
        <v>250</v>
      </c>
    </row>
    <row r="531" spans="1:6" ht="24.2" customHeight="1" x14ac:dyDescent="0.2">
      <c r="A531" s="15" t="s">
        <v>482</v>
      </c>
      <c r="B531" s="17" t="s">
        <v>481</v>
      </c>
      <c r="C531" s="18"/>
      <c r="D531" s="37">
        <f>D532+D540+D537</f>
        <v>1980</v>
      </c>
      <c r="E531" s="116">
        <f>E532+E540+E537</f>
        <v>2580</v>
      </c>
      <c r="F531" s="41">
        <f>F532+F540+F537</f>
        <v>2980</v>
      </c>
    </row>
    <row r="532" spans="1:6" ht="16.149999999999999" customHeight="1" x14ac:dyDescent="0.2">
      <c r="A532" s="15" t="s">
        <v>480</v>
      </c>
      <c r="B532" s="17" t="s">
        <v>479</v>
      </c>
      <c r="C532" s="18"/>
      <c r="D532" s="37">
        <f>D533+D535</f>
        <v>1830</v>
      </c>
      <c r="E532" s="116">
        <f t="shared" ref="D532:F533" si="74">E533</f>
        <v>1080</v>
      </c>
      <c r="F532" s="37">
        <f t="shared" si="74"/>
        <v>1080</v>
      </c>
    </row>
    <row r="533" spans="1:6" ht="24.2" customHeight="1" x14ac:dyDescent="0.2">
      <c r="A533" s="15" t="s">
        <v>886</v>
      </c>
      <c r="B533" s="17" t="s">
        <v>479</v>
      </c>
      <c r="C533" s="17" t="s">
        <v>885</v>
      </c>
      <c r="D533" s="37">
        <f t="shared" si="74"/>
        <v>1180</v>
      </c>
      <c r="E533" s="109">
        <f t="shared" si="74"/>
        <v>1080</v>
      </c>
      <c r="F533" s="42">
        <f t="shared" si="74"/>
        <v>1080</v>
      </c>
    </row>
    <row r="534" spans="1:6" ht="35.65" customHeight="1" x14ac:dyDescent="0.2">
      <c r="A534" s="15" t="s">
        <v>884</v>
      </c>
      <c r="B534" s="17" t="s">
        <v>479</v>
      </c>
      <c r="C534" s="17" t="s">
        <v>883</v>
      </c>
      <c r="D534" s="37">
        <v>1180</v>
      </c>
      <c r="E534" s="114">
        <v>1080</v>
      </c>
      <c r="F534" s="34">
        <v>1080</v>
      </c>
    </row>
    <row r="535" spans="1:6" ht="35.65" customHeight="1" x14ac:dyDescent="0.2">
      <c r="A535" s="15" t="s">
        <v>944</v>
      </c>
      <c r="B535" s="17" t="s">
        <v>479</v>
      </c>
      <c r="C535" s="17" t="s">
        <v>943</v>
      </c>
      <c r="D535" s="37">
        <f>D536</f>
        <v>650</v>
      </c>
      <c r="E535" s="151"/>
      <c r="F535" s="131"/>
    </row>
    <row r="536" spans="1:6" ht="35.65" customHeight="1" x14ac:dyDescent="0.2">
      <c r="A536" s="15" t="s">
        <v>942</v>
      </c>
      <c r="B536" s="17" t="s">
        <v>479</v>
      </c>
      <c r="C536" s="17" t="s">
        <v>941</v>
      </c>
      <c r="D536" s="37">
        <v>650</v>
      </c>
      <c r="E536" s="151"/>
      <c r="F536" s="131"/>
    </row>
    <row r="537" spans="1:6" ht="36" customHeight="1" x14ac:dyDescent="0.2">
      <c r="A537" s="15" t="s">
        <v>711</v>
      </c>
      <c r="B537" s="17" t="s">
        <v>710</v>
      </c>
      <c r="C537" s="17"/>
      <c r="D537" s="37">
        <f t="shared" ref="D537:F538" si="75">D538</f>
        <v>150</v>
      </c>
      <c r="E537" s="116">
        <f t="shared" si="75"/>
        <v>200</v>
      </c>
      <c r="F537" s="41">
        <f t="shared" si="75"/>
        <v>200</v>
      </c>
    </row>
    <row r="538" spans="1:6" ht="29.25" customHeight="1" x14ac:dyDescent="0.2">
      <c r="A538" s="15" t="s">
        <v>886</v>
      </c>
      <c r="B538" s="17" t="s">
        <v>710</v>
      </c>
      <c r="C538" s="17" t="s">
        <v>885</v>
      </c>
      <c r="D538" s="37">
        <f t="shared" si="75"/>
        <v>150</v>
      </c>
      <c r="E538" s="109">
        <f t="shared" si="75"/>
        <v>200</v>
      </c>
      <c r="F538" s="42">
        <f t="shared" si="75"/>
        <v>200</v>
      </c>
    </row>
    <row r="539" spans="1:6" ht="32.25" customHeight="1" x14ac:dyDescent="0.2">
      <c r="A539" s="15" t="s">
        <v>884</v>
      </c>
      <c r="B539" s="17" t="s">
        <v>710</v>
      </c>
      <c r="C539" s="17" t="s">
        <v>883</v>
      </c>
      <c r="D539" s="37">
        <v>150</v>
      </c>
      <c r="E539" s="114">
        <v>200</v>
      </c>
      <c r="F539" s="34">
        <v>200</v>
      </c>
    </row>
    <row r="540" spans="1:6" ht="36" hidden="1" customHeight="1" x14ac:dyDescent="0.2">
      <c r="A540" s="15" t="s">
        <v>887</v>
      </c>
      <c r="B540" s="17" t="s">
        <v>478</v>
      </c>
      <c r="C540" s="18"/>
      <c r="D540" s="37">
        <f t="shared" ref="D540:F541" si="76">D541</f>
        <v>0</v>
      </c>
      <c r="E540" s="116">
        <f t="shared" si="76"/>
        <v>1300</v>
      </c>
      <c r="F540" s="41">
        <f t="shared" si="76"/>
        <v>1700</v>
      </c>
    </row>
    <row r="541" spans="1:6" ht="24.2" hidden="1" customHeight="1" x14ac:dyDescent="0.2">
      <c r="A541" s="15" t="s">
        <v>886</v>
      </c>
      <c r="B541" s="17" t="s">
        <v>478</v>
      </c>
      <c r="C541" s="17" t="s">
        <v>885</v>
      </c>
      <c r="D541" s="37">
        <f t="shared" si="76"/>
        <v>0</v>
      </c>
      <c r="E541" s="109">
        <f t="shared" si="76"/>
        <v>1300</v>
      </c>
      <c r="F541" s="42">
        <f t="shared" si="76"/>
        <v>1700</v>
      </c>
    </row>
    <row r="542" spans="1:6" ht="35.65" hidden="1" customHeight="1" x14ac:dyDescent="0.2">
      <c r="A542" s="15" t="s">
        <v>884</v>
      </c>
      <c r="B542" s="17" t="s">
        <v>478</v>
      </c>
      <c r="C542" s="17" t="s">
        <v>883</v>
      </c>
      <c r="D542" s="37">
        <v>0</v>
      </c>
      <c r="E542" s="114">
        <v>1300</v>
      </c>
      <c r="F542" s="34">
        <v>1700</v>
      </c>
    </row>
    <row r="543" spans="1:6" ht="35.65" customHeight="1" x14ac:dyDescent="0.2">
      <c r="A543" s="15" t="s">
        <v>477</v>
      </c>
      <c r="B543" s="17" t="s">
        <v>476</v>
      </c>
      <c r="C543" s="18"/>
      <c r="D543" s="37">
        <f t="shared" ref="D543:F545" si="77">D544</f>
        <v>200</v>
      </c>
      <c r="E543" s="109">
        <f t="shared" si="77"/>
        <v>200</v>
      </c>
      <c r="F543" s="37">
        <f t="shared" si="77"/>
        <v>200</v>
      </c>
    </row>
    <row r="544" spans="1:6" ht="24.2" customHeight="1" x14ac:dyDescent="0.2">
      <c r="A544" s="15" t="s">
        <v>475</v>
      </c>
      <c r="B544" s="17" t="s">
        <v>474</v>
      </c>
      <c r="C544" s="18"/>
      <c r="D544" s="37">
        <f t="shared" si="77"/>
        <v>200</v>
      </c>
      <c r="E544" s="109">
        <f t="shared" si="77"/>
        <v>200</v>
      </c>
      <c r="F544" s="37">
        <f t="shared" si="77"/>
        <v>200</v>
      </c>
    </row>
    <row r="545" spans="1:6" ht="35.65" customHeight="1" x14ac:dyDescent="0.2">
      <c r="A545" s="15" t="s">
        <v>944</v>
      </c>
      <c r="B545" s="17" t="s">
        <v>474</v>
      </c>
      <c r="C545" s="17" t="s">
        <v>943</v>
      </c>
      <c r="D545" s="37">
        <f t="shared" si="77"/>
        <v>200</v>
      </c>
      <c r="E545" s="109">
        <f t="shared" si="77"/>
        <v>200</v>
      </c>
      <c r="F545" s="37">
        <f t="shared" si="77"/>
        <v>200</v>
      </c>
    </row>
    <row r="546" spans="1:6" ht="21.75" customHeight="1" x14ac:dyDescent="0.2">
      <c r="A546" s="15" t="s">
        <v>942</v>
      </c>
      <c r="B546" s="17" t="s">
        <v>474</v>
      </c>
      <c r="C546" s="17" t="s">
        <v>941</v>
      </c>
      <c r="D546" s="37">
        <v>200</v>
      </c>
      <c r="E546" s="114">
        <v>200</v>
      </c>
      <c r="F546" s="34">
        <v>200</v>
      </c>
    </row>
    <row r="547" spans="1:6" ht="36.75" customHeight="1" x14ac:dyDescent="0.2">
      <c r="A547" s="15" t="s">
        <v>984</v>
      </c>
      <c r="B547" s="17" t="s">
        <v>983</v>
      </c>
      <c r="C547" s="17"/>
      <c r="D547" s="37">
        <f>D548</f>
        <v>505050</v>
      </c>
      <c r="E547" s="109" t="e">
        <f>E548+#REF!+#REF!+#REF!+#REF!+#REF!</f>
        <v>#REF!</v>
      </c>
      <c r="F547" s="41" t="e">
        <f>F548+#REF!+#REF!+#REF!+#REF!+#REF!</f>
        <v>#REF!</v>
      </c>
    </row>
    <row r="548" spans="1:6" ht="48" customHeight="1" x14ac:dyDescent="0.2">
      <c r="A548" s="15" t="s">
        <v>986</v>
      </c>
      <c r="B548" s="17" t="s">
        <v>985</v>
      </c>
      <c r="C548" s="17"/>
      <c r="D548" s="37">
        <f t="shared" ref="D548:F549" si="78">D549</f>
        <v>505050</v>
      </c>
      <c r="E548" s="109">
        <f t="shared" si="78"/>
        <v>0</v>
      </c>
      <c r="F548" s="37">
        <f t="shared" si="78"/>
        <v>0</v>
      </c>
    </row>
    <row r="549" spans="1:6" ht="42" customHeight="1" x14ac:dyDescent="0.2">
      <c r="A549" s="15" t="s">
        <v>918</v>
      </c>
      <c r="B549" s="17" t="s">
        <v>985</v>
      </c>
      <c r="C549" s="17" t="s">
        <v>917</v>
      </c>
      <c r="D549" s="37">
        <f t="shared" si="78"/>
        <v>505050</v>
      </c>
      <c r="E549" s="109">
        <f t="shared" si="78"/>
        <v>0</v>
      </c>
      <c r="F549" s="37">
        <f t="shared" si="78"/>
        <v>0</v>
      </c>
    </row>
    <row r="550" spans="1:6" ht="78" customHeight="1" x14ac:dyDescent="0.2">
      <c r="A550" s="16" t="s">
        <v>213</v>
      </c>
      <c r="B550" s="17" t="s">
        <v>985</v>
      </c>
      <c r="C550" s="17" t="s">
        <v>193</v>
      </c>
      <c r="D550" s="37">
        <v>505050</v>
      </c>
      <c r="E550" s="109">
        <v>0</v>
      </c>
      <c r="F550" s="37">
        <v>0</v>
      </c>
    </row>
    <row r="551" spans="1:6" ht="28.5" customHeight="1" x14ac:dyDescent="0.2">
      <c r="A551" s="24" t="s">
        <v>473</v>
      </c>
      <c r="B551" s="25" t="s">
        <v>472</v>
      </c>
      <c r="C551" s="26"/>
      <c r="D551" s="36">
        <f>D556+D552+D559</f>
        <v>60936</v>
      </c>
      <c r="E551" s="116">
        <f>E556+E552+E559</f>
        <v>1400</v>
      </c>
      <c r="F551" s="29">
        <f>F556+F552+F559</f>
        <v>1300</v>
      </c>
    </row>
    <row r="552" spans="1:6" ht="37.5" customHeight="1" x14ac:dyDescent="0.2">
      <c r="A552" s="10" t="s">
        <v>1025</v>
      </c>
      <c r="B552" s="23" t="s">
        <v>717</v>
      </c>
      <c r="C552" s="26"/>
      <c r="D552" s="37">
        <f>D553</f>
        <v>679</v>
      </c>
      <c r="E552" s="109">
        <f t="shared" ref="E552:F554" si="79">E553</f>
        <v>1400</v>
      </c>
      <c r="F552" s="37">
        <f t="shared" si="79"/>
        <v>1300</v>
      </c>
    </row>
    <row r="553" spans="1:6" ht="21" customHeight="1" x14ac:dyDescent="0.2">
      <c r="A553" s="10" t="s">
        <v>719</v>
      </c>
      <c r="B553" s="9" t="s">
        <v>718</v>
      </c>
      <c r="C553" s="6"/>
      <c r="D553" s="37">
        <f>D554</f>
        <v>679</v>
      </c>
      <c r="E553" s="109">
        <f t="shared" si="79"/>
        <v>1400</v>
      </c>
      <c r="F553" s="37">
        <f t="shared" si="79"/>
        <v>1300</v>
      </c>
    </row>
    <row r="554" spans="1:6" ht="36" customHeight="1" x14ac:dyDescent="0.2">
      <c r="A554" s="8" t="s">
        <v>886</v>
      </c>
      <c r="B554" s="9" t="s">
        <v>718</v>
      </c>
      <c r="C554" s="6">
        <v>200</v>
      </c>
      <c r="D554" s="37">
        <f>D555</f>
        <v>679</v>
      </c>
      <c r="E554" s="109">
        <f t="shared" si="79"/>
        <v>1400</v>
      </c>
      <c r="F554" s="37">
        <f t="shared" si="79"/>
        <v>1300</v>
      </c>
    </row>
    <row r="555" spans="1:6" ht="28.5" customHeight="1" x14ac:dyDescent="0.2">
      <c r="A555" s="8" t="s">
        <v>884</v>
      </c>
      <c r="B555" s="9" t="s">
        <v>718</v>
      </c>
      <c r="C555" s="6">
        <v>240</v>
      </c>
      <c r="D555" s="37">
        <v>679</v>
      </c>
      <c r="E555" s="114">
        <v>1400</v>
      </c>
      <c r="F555" s="34">
        <v>1300</v>
      </c>
    </row>
    <row r="556" spans="1:6" ht="31.5" hidden="1" customHeight="1" x14ac:dyDescent="0.2">
      <c r="A556" s="10" t="s">
        <v>571</v>
      </c>
      <c r="B556" s="9" t="s">
        <v>569</v>
      </c>
      <c r="C556" s="6"/>
      <c r="D556" s="37">
        <f>D557</f>
        <v>0</v>
      </c>
      <c r="E556" s="123"/>
      <c r="F556" s="32"/>
    </row>
    <row r="557" spans="1:6" ht="30" hidden="1" customHeight="1" x14ac:dyDescent="0.2">
      <c r="A557" s="15" t="s">
        <v>886</v>
      </c>
      <c r="B557" s="9" t="s">
        <v>569</v>
      </c>
      <c r="C557" s="6">
        <v>200</v>
      </c>
      <c r="D557" s="37">
        <f>D558</f>
        <v>0</v>
      </c>
      <c r="E557" s="123"/>
      <c r="F557" s="32"/>
    </row>
    <row r="558" spans="1:6" ht="32.25" hidden="1" customHeight="1" x14ac:dyDescent="0.2">
      <c r="A558" s="15" t="s">
        <v>884</v>
      </c>
      <c r="B558" s="9" t="s">
        <v>569</v>
      </c>
      <c r="C558" s="9" t="s">
        <v>883</v>
      </c>
      <c r="D558" s="37">
        <v>0</v>
      </c>
      <c r="E558" s="123"/>
      <c r="F558" s="32"/>
    </row>
    <row r="559" spans="1:6" ht="45.75" customHeight="1" x14ac:dyDescent="0.2">
      <c r="A559" s="10" t="s">
        <v>987</v>
      </c>
      <c r="B559" s="9" t="s">
        <v>570</v>
      </c>
      <c r="C559" s="7"/>
      <c r="D559" s="58">
        <f>D560</f>
        <v>60257</v>
      </c>
      <c r="E559" s="127"/>
      <c r="F559" s="48"/>
    </row>
    <row r="560" spans="1:6" ht="35.65" customHeight="1" x14ac:dyDescent="0.2">
      <c r="A560" s="15" t="s">
        <v>944</v>
      </c>
      <c r="B560" s="9" t="s">
        <v>570</v>
      </c>
      <c r="C560" s="47" t="s">
        <v>943</v>
      </c>
      <c r="D560" s="54">
        <f>D561</f>
        <v>60257</v>
      </c>
      <c r="E560" s="123"/>
      <c r="F560" s="32"/>
    </row>
    <row r="561" spans="1:6" ht="35.65" customHeight="1" x14ac:dyDescent="0.2">
      <c r="A561" s="15" t="s">
        <v>942</v>
      </c>
      <c r="B561" s="9" t="s">
        <v>570</v>
      </c>
      <c r="C561" s="47" t="s">
        <v>941</v>
      </c>
      <c r="D561" s="54">
        <v>60257</v>
      </c>
      <c r="E561" s="123"/>
      <c r="F561" s="32"/>
    </row>
    <row r="562" spans="1:6" ht="35.25" customHeight="1" x14ac:dyDescent="0.2">
      <c r="A562" s="13" t="s">
        <v>158</v>
      </c>
      <c r="B562" s="21" t="s">
        <v>471</v>
      </c>
      <c r="C562" s="18"/>
      <c r="D562" s="63">
        <f>D563+D608+D637+D655+D642</f>
        <v>20458</v>
      </c>
      <c r="E562" s="115">
        <f>E563+E608+E637+E655+E642</f>
        <v>27150</v>
      </c>
      <c r="F562" s="81">
        <f>F563+F608+F637+F655+F642</f>
        <v>30720</v>
      </c>
    </row>
    <row r="563" spans="1:6" ht="32.25" customHeight="1" x14ac:dyDescent="0.2">
      <c r="A563" s="13" t="s">
        <v>470</v>
      </c>
      <c r="B563" s="21" t="s">
        <v>469</v>
      </c>
      <c r="C563" s="18"/>
      <c r="D563" s="36">
        <f>D564+D592+D596+D600+D604</f>
        <v>9219</v>
      </c>
      <c r="E563" s="116">
        <f>E564+E592+E596+E600+E604</f>
        <v>14490</v>
      </c>
      <c r="F563" s="76">
        <f>F564+F592+F596+F600+F604</f>
        <v>18190</v>
      </c>
    </row>
    <row r="564" spans="1:6" ht="60.75" customHeight="1" x14ac:dyDescent="0.2">
      <c r="A564" s="15" t="s">
        <v>69</v>
      </c>
      <c r="B564" s="17" t="s">
        <v>805</v>
      </c>
      <c r="C564" s="18"/>
      <c r="D564" s="37">
        <f>D565+D568+D571+D574+D580+D583+D586+D589</f>
        <v>9059</v>
      </c>
      <c r="E564" s="109">
        <f>E565+E568+E571+E574+E580+E583+E586+E589</f>
        <v>14420</v>
      </c>
      <c r="F564" s="54">
        <f>F565+F568+F571+F574+F580+F583+F586+F589</f>
        <v>18120</v>
      </c>
    </row>
    <row r="565" spans="1:6" ht="41.25" customHeight="1" x14ac:dyDescent="0.2">
      <c r="A565" s="15" t="s">
        <v>71</v>
      </c>
      <c r="B565" s="17" t="s">
        <v>70</v>
      </c>
      <c r="C565" s="18"/>
      <c r="D565" s="37">
        <f t="shared" ref="D565:F566" si="80">D566</f>
        <v>5680</v>
      </c>
      <c r="E565" s="109">
        <f t="shared" si="80"/>
        <v>7500</v>
      </c>
      <c r="F565" s="53">
        <f t="shared" si="80"/>
        <v>11500</v>
      </c>
    </row>
    <row r="566" spans="1:6" ht="25.5" customHeight="1" x14ac:dyDescent="0.2">
      <c r="A566" s="15" t="s">
        <v>886</v>
      </c>
      <c r="B566" s="17" t="s">
        <v>70</v>
      </c>
      <c r="C566" s="17" t="s">
        <v>885</v>
      </c>
      <c r="D566" s="37">
        <f t="shared" si="80"/>
        <v>5680</v>
      </c>
      <c r="E566" s="109">
        <f t="shared" si="80"/>
        <v>7500</v>
      </c>
      <c r="F566" s="37">
        <f t="shared" si="80"/>
        <v>11500</v>
      </c>
    </row>
    <row r="567" spans="1:6" ht="31.5" customHeight="1" x14ac:dyDescent="0.2">
      <c r="A567" s="15" t="s">
        <v>884</v>
      </c>
      <c r="B567" s="17" t="s">
        <v>70</v>
      </c>
      <c r="C567" s="17" t="s">
        <v>883</v>
      </c>
      <c r="D567" s="37">
        <v>5680</v>
      </c>
      <c r="E567" s="114">
        <v>7500</v>
      </c>
      <c r="F567" s="34">
        <v>11500</v>
      </c>
    </row>
    <row r="568" spans="1:6" ht="31.5" hidden="1" customHeight="1" x14ac:dyDescent="0.2">
      <c r="A568" s="15" t="s">
        <v>806</v>
      </c>
      <c r="B568" s="17" t="s">
        <v>807</v>
      </c>
      <c r="C568" s="18"/>
      <c r="D568" s="37">
        <f t="shared" ref="D568:F569" si="81">D569</f>
        <v>0</v>
      </c>
      <c r="E568" s="109">
        <f t="shared" si="81"/>
        <v>2600</v>
      </c>
      <c r="F568" s="37">
        <f t="shared" si="81"/>
        <v>2600</v>
      </c>
    </row>
    <row r="569" spans="1:6" ht="31.5" hidden="1" customHeight="1" x14ac:dyDescent="0.2">
      <c r="A569" s="15" t="s">
        <v>886</v>
      </c>
      <c r="B569" s="17" t="s">
        <v>807</v>
      </c>
      <c r="C569" s="17" t="s">
        <v>885</v>
      </c>
      <c r="D569" s="37">
        <f t="shared" si="81"/>
        <v>0</v>
      </c>
      <c r="E569" s="109">
        <f t="shared" si="81"/>
        <v>2600</v>
      </c>
      <c r="F569" s="37">
        <f t="shared" si="81"/>
        <v>2600</v>
      </c>
    </row>
    <row r="570" spans="1:6" ht="31.5" hidden="1" customHeight="1" x14ac:dyDescent="0.2">
      <c r="A570" s="15" t="s">
        <v>884</v>
      </c>
      <c r="B570" s="17" t="s">
        <v>807</v>
      </c>
      <c r="C570" s="17" t="s">
        <v>883</v>
      </c>
      <c r="D570" s="37">
        <v>0</v>
      </c>
      <c r="E570" s="114">
        <v>2600</v>
      </c>
      <c r="F570" s="34">
        <v>2600</v>
      </c>
    </row>
    <row r="571" spans="1:6" ht="31.5" customHeight="1" x14ac:dyDescent="0.2">
      <c r="A571" s="15" t="s">
        <v>809</v>
      </c>
      <c r="B571" s="17" t="s">
        <v>808</v>
      </c>
      <c r="C571" s="17"/>
      <c r="D571" s="37">
        <f t="shared" ref="D571:F572" si="82">D572</f>
        <v>448</v>
      </c>
      <c r="E571" s="109">
        <f t="shared" si="82"/>
        <v>300</v>
      </c>
      <c r="F571" s="37">
        <f t="shared" si="82"/>
        <v>0</v>
      </c>
    </row>
    <row r="572" spans="1:6" ht="31.5" customHeight="1" x14ac:dyDescent="0.2">
      <c r="A572" s="15" t="s">
        <v>886</v>
      </c>
      <c r="B572" s="17" t="s">
        <v>808</v>
      </c>
      <c r="C572" s="17" t="s">
        <v>885</v>
      </c>
      <c r="D572" s="37">
        <f t="shared" si="82"/>
        <v>448</v>
      </c>
      <c r="E572" s="109">
        <f t="shared" si="82"/>
        <v>300</v>
      </c>
      <c r="F572" s="37">
        <f t="shared" si="82"/>
        <v>0</v>
      </c>
    </row>
    <row r="573" spans="1:6" ht="31.5" customHeight="1" x14ac:dyDescent="0.2">
      <c r="A573" s="15" t="s">
        <v>884</v>
      </c>
      <c r="B573" s="17" t="s">
        <v>808</v>
      </c>
      <c r="C573" s="17" t="s">
        <v>883</v>
      </c>
      <c r="D573" s="37">
        <v>448</v>
      </c>
      <c r="E573" s="114">
        <v>300</v>
      </c>
      <c r="F573" s="34">
        <v>0</v>
      </c>
    </row>
    <row r="574" spans="1:6" ht="31.5" hidden="1" customHeight="1" x14ac:dyDescent="0.2">
      <c r="A574" s="15" t="s">
        <v>73</v>
      </c>
      <c r="B574" s="17" t="s">
        <v>72</v>
      </c>
      <c r="C574" s="17"/>
      <c r="D574" s="37">
        <f>D575</f>
        <v>0</v>
      </c>
      <c r="E574" s="114"/>
      <c r="F574" s="34"/>
    </row>
    <row r="575" spans="1:6" ht="31.5" hidden="1" customHeight="1" x14ac:dyDescent="0.2">
      <c r="A575" s="15" t="s">
        <v>886</v>
      </c>
      <c r="B575" s="17" t="s">
        <v>72</v>
      </c>
      <c r="C575" s="17" t="s">
        <v>885</v>
      </c>
      <c r="D575" s="37">
        <f>D576</f>
        <v>0</v>
      </c>
      <c r="E575" s="114"/>
      <c r="F575" s="34"/>
    </row>
    <row r="576" spans="1:6" ht="31.5" hidden="1" customHeight="1" x14ac:dyDescent="0.2">
      <c r="A576" s="15" t="s">
        <v>884</v>
      </c>
      <c r="B576" s="17" t="s">
        <v>72</v>
      </c>
      <c r="C576" s="17" t="s">
        <v>883</v>
      </c>
      <c r="D576" s="37">
        <v>0</v>
      </c>
      <c r="E576" s="114"/>
      <c r="F576" s="34"/>
    </row>
    <row r="577" spans="1:8" ht="33" hidden="1" customHeight="1" x14ac:dyDescent="0.2">
      <c r="A577" s="15" t="s">
        <v>810</v>
      </c>
      <c r="B577" s="17" t="s">
        <v>812</v>
      </c>
      <c r="C577" s="17"/>
      <c r="D577" s="37">
        <f>D578</f>
        <v>0</v>
      </c>
      <c r="E577" s="114"/>
      <c r="F577" s="34"/>
    </row>
    <row r="578" spans="1:8" ht="35.65" hidden="1" customHeight="1" x14ac:dyDescent="0.2">
      <c r="A578" s="15" t="s">
        <v>886</v>
      </c>
      <c r="B578" s="17" t="s">
        <v>812</v>
      </c>
      <c r="C578" s="17" t="s">
        <v>885</v>
      </c>
      <c r="D578" s="37">
        <f>D579</f>
        <v>0</v>
      </c>
      <c r="E578" s="114"/>
      <c r="F578" s="34"/>
    </row>
    <row r="579" spans="1:8" ht="35.65" hidden="1" customHeight="1" x14ac:dyDescent="0.2">
      <c r="A579" s="15" t="s">
        <v>884</v>
      </c>
      <c r="B579" s="17" t="s">
        <v>812</v>
      </c>
      <c r="C579" s="17" t="s">
        <v>883</v>
      </c>
      <c r="D579" s="37">
        <v>0</v>
      </c>
      <c r="E579" s="114"/>
      <c r="F579" s="34"/>
    </row>
    <row r="580" spans="1:8" ht="42.75" customHeight="1" x14ac:dyDescent="0.2">
      <c r="A580" s="15" t="s">
        <v>811</v>
      </c>
      <c r="B580" s="17" t="s">
        <v>74</v>
      </c>
      <c r="C580" s="17"/>
      <c r="D580" s="37">
        <f t="shared" ref="D580:F581" si="83">D581</f>
        <v>100</v>
      </c>
      <c r="E580" s="109">
        <f t="shared" si="83"/>
        <v>20</v>
      </c>
      <c r="F580" s="37">
        <f t="shared" si="83"/>
        <v>20</v>
      </c>
    </row>
    <row r="581" spans="1:8" ht="35.65" customHeight="1" x14ac:dyDescent="0.2">
      <c r="A581" s="15" t="s">
        <v>886</v>
      </c>
      <c r="B581" s="17" t="s">
        <v>74</v>
      </c>
      <c r="C581" s="17" t="s">
        <v>885</v>
      </c>
      <c r="D581" s="37">
        <f t="shared" si="83"/>
        <v>100</v>
      </c>
      <c r="E581" s="109">
        <f t="shared" si="83"/>
        <v>20</v>
      </c>
      <c r="F581" s="37">
        <f t="shared" si="83"/>
        <v>20</v>
      </c>
    </row>
    <row r="582" spans="1:8" ht="35.65" customHeight="1" x14ac:dyDescent="0.2">
      <c r="A582" s="15" t="s">
        <v>884</v>
      </c>
      <c r="B582" s="17" t="s">
        <v>74</v>
      </c>
      <c r="C582" s="17" t="s">
        <v>883</v>
      </c>
      <c r="D582" s="37">
        <v>100</v>
      </c>
      <c r="E582" s="114">
        <v>20</v>
      </c>
      <c r="F582" s="34">
        <v>20</v>
      </c>
    </row>
    <row r="583" spans="1:8" ht="35.65" customHeight="1" x14ac:dyDescent="0.2">
      <c r="A583" s="15" t="s">
        <v>73</v>
      </c>
      <c r="B583" s="17" t="s">
        <v>72</v>
      </c>
      <c r="C583" s="17"/>
      <c r="D583" s="44">
        <f t="shared" ref="D583:F584" si="84">D584</f>
        <v>2831</v>
      </c>
      <c r="E583" s="121">
        <f t="shared" si="84"/>
        <v>4000</v>
      </c>
      <c r="F583" s="55">
        <f t="shared" si="84"/>
        <v>4000</v>
      </c>
    </row>
    <row r="584" spans="1:8" ht="35.65" customHeight="1" x14ac:dyDescent="0.2">
      <c r="A584" s="15" t="s">
        <v>886</v>
      </c>
      <c r="B584" s="17" t="s">
        <v>72</v>
      </c>
      <c r="C584" s="17" t="s">
        <v>885</v>
      </c>
      <c r="D584" s="37">
        <f t="shared" si="84"/>
        <v>2831</v>
      </c>
      <c r="E584" s="121">
        <f t="shared" si="84"/>
        <v>4000</v>
      </c>
      <c r="F584" s="55">
        <f t="shared" si="84"/>
        <v>4000</v>
      </c>
    </row>
    <row r="585" spans="1:8" ht="35.65" customHeight="1" x14ac:dyDescent="0.2">
      <c r="A585" s="15" t="s">
        <v>884</v>
      </c>
      <c r="B585" s="17" t="s">
        <v>72</v>
      </c>
      <c r="C585" s="17" t="s">
        <v>883</v>
      </c>
      <c r="D585" s="37">
        <v>2831</v>
      </c>
      <c r="E585" s="121">
        <v>4000</v>
      </c>
      <c r="F585" s="55">
        <v>4000</v>
      </c>
    </row>
    <row r="586" spans="1:8" ht="35.65" hidden="1" customHeight="1" x14ac:dyDescent="0.2">
      <c r="A586" s="15" t="s">
        <v>810</v>
      </c>
      <c r="B586" s="17" t="s">
        <v>812</v>
      </c>
      <c r="C586" s="17"/>
      <c r="D586" s="44">
        <f t="shared" ref="D586:F587" si="85">D587</f>
        <v>0</v>
      </c>
      <c r="E586" s="121">
        <f t="shared" si="85"/>
        <v>0</v>
      </c>
      <c r="F586" s="55">
        <f t="shared" si="85"/>
        <v>0</v>
      </c>
    </row>
    <row r="587" spans="1:8" ht="35.65" hidden="1" customHeight="1" x14ac:dyDescent="0.2">
      <c r="A587" s="15" t="s">
        <v>886</v>
      </c>
      <c r="B587" s="17" t="s">
        <v>812</v>
      </c>
      <c r="C587" s="17" t="s">
        <v>885</v>
      </c>
      <c r="D587" s="37">
        <f t="shared" si="85"/>
        <v>0</v>
      </c>
      <c r="E587" s="121">
        <f t="shared" si="85"/>
        <v>0</v>
      </c>
      <c r="F587" s="55">
        <f t="shared" si="85"/>
        <v>0</v>
      </c>
    </row>
    <row r="588" spans="1:8" ht="35.65" hidden="1" customHeight="1" x14ac:dyDescent="0.2">
      <c r="A588" s="15" t="s">
        <v>884</v>
      </c>
      <c r="B588" s="17" t="s">
        <v>812</v>
      </c>
      <c r="C588" s="17" t="s">
        <v>883</v>
      </c>
      <c r="D588" s="37">
        <v>0</v>
      </c>
      <c r="E588" s="128">
        <v>0</v>
      </c>
      <c r="F588" s="65">
        <v>0</v>
      </c>
    </row>
    <row r="589" spans="1:8" ht="41.25" hidden="1" customHeight="1" x14ac:dyDescent="0.2">
      <c r="A589" s="15" t="s">
        <v>504</v>
      </c>
      <c r="B589" s="17" t="s">
        <v>70</v>
      </c>
      <c r="C589" s="17"/>
      <c r="D589" s="44">
        <f t="shared" ref="D589:F590" si="86">D590</f>
        <v>0</v>
      </c>
      <c r="E589" s="129">
        <f t="shared" si="86"/>
        <v>0</v>
      </c>
      <c r="F589" s="82">
        <f t="shared" si="86"/>
        <v>0</v>
      </c>
      <c r="H589" s="14"/>
    </row>
    <row r="590" spans="1:8" ht="35.65" hidden="1" customHeight="1" x14ac:dyDescent="0.2">
      <c r="A590" s="15" t="s">
        <v>886</v>
      </c>
      <c r="B590" s="17" t="s">
        <v>70</v>
      </c>
      <c r="C590" s="17" t="s">
        <v>885</v>
      </c>
      <c r="D590" s="37">
        <f t="shared" si="86"/>
        <v>0</v>
      </c>
      <c r="E590" s="109">
        <f t="shared" si="86"/>
        <v>0</v>
      </c>
      <c r="F590" s="54">
        <f t="shared" si="86"/>
        <v>0</v>
      </c>
    </row>
    <row r="591" spans="1:8" ht="35.65" hidden="1" customHeight="1" x14ac:dyDescent="0.2">
      <c r="A591" s="15" t="s">
        <v>884</v>
      </c>
      <c r="B591" s="17" t="s">
        <v>70</v>
      </c>
      <c r="C591" s="17" t="s">
        <v>883</v>
      </c>
      <c r="D591" s="37">
        <v>0</v>
      </c>
      <c r="E591" s="130">
        <v>0</v>
      </c>
      <c r="F591" s="34">
        <v>0</v>
      </c>
    </row>
    <row r="592" spans="1:8" ht="24.75" customHeight="1" x14ac:dyDescent="0.2">
      <c r="A592" s="15" t="s">
        <v>816</v>
      </c>
      <c r="B592" s="17" t="s">
        <v>468</v>
      </c>
      <c r="C592" s="17"/>
      <c r="D592" s="37">
        <f>D593</f>
        <v>30</v>
      </c>
      <c r="E592" s="120">
        <f t="shared" ref="E592:F594" si="87">E593</f>
        <v>30</v>
      </c>
      <c r="F592" s="53">
        <f t="shared" si="87"/>
        <v>30</v>
      </c>
    </row>
    <row r="593" spans="1:6" ht="30.75" customHeight="1" x14ac:dyDescent="0.2">
      <c r="A593" s="15" t="s">
        <v>165</v>
      </c>
      <c r="B593" s="17" t="s">
        <v>164</v>
      </c>
      <c r="C593" s="18"/>
      <c r="D593" s="37">
        <f>D594</f>
        <v>30</v>
      </c>
      <c r="E593" s="109">
        <f t="shared" si="87"/>
        <v>30</v>
      </c>
      <c r="F593" s="37">
        <f t="shared" si="87"/>
        <v>30</v>
      </c>
    </row>
    <row r="594" spans="1:6" ht="24.2" customHeight="1" x14ac:dyDescent="0.2">
      <c r="A594" s="15" t="s">
        <v>886</v>
      </c>
      <c r="B594" s="17" t="s">
        <v>164</v>
      </c>
      <c r="C594" s="17" t="s">
        <v>885</v>
      </c>
      <c r="D594" s="37">
        <f>D595</f>
        <v>30</v>
      </c>
      <c r="E594" s="109">
        <f t="shared" si="87"/>
        <v>30</v>
      </c>
      <c r="F594" s="37">
        <f t="shared" si="87"/>
        <v>30</v>
      </c>
    </row>
    <row r="595" spans="1:6" ht="35.65" customHeight="1" x14ac:dyDescent="0.2">
      <c r="A595" s="15" t="s">
        <v>884</v>
      </c>
      <c r="B595" s="17" t="s">
        <v>164</v>
      </c>
      <c r="C595" s="57" t="s">
        <v>883</v>
      </c>
      <c r="D595" s="58">
        <v>30</v>
      </c>
      <c r="E595" s="131">
        <v>30</v>
      </c>
      <c r="F595" s="65">
        <v>30</v>
      </c>
    </row>
    <row r="596" spans="1:6" ht="39" customHeight="1" x14ac:dyDescent="0.2">
      <c r="A596" s="15" t="s">
        <v>507</v>
      </c>
      <c r="B596" s="66" t="s">
        <v>508</v>
      </c>
      <c r="C596" s="60"/>
      <c r="D596" s="54">
        <f t="shared" ref="D596:F598" si="88">D597</f>
        <v>100</v>
      </c>
      <c r="E596" s="114">
        <f t="shared" si="88"/>
        <v>10</v>
      </c>
      <c r="F596" s="34">
        <f t="shared" si="88"/>
        <v>10</v>
      </c>
    </row>
    <row r="597" spans="1:6" ht="32.450000000000003" customHeight="1" x14ac:dyDescent="0.2">
      <c r="A597" s="20" t="s">
        <v>509</v>
      </c>
      <c r="B597" s="66" t="s">
        <v>510</v>
      </c>
      <c r="C597" s="60"/>
      <c r="D597" s="54">
        <f t="shared" si="88"/>
        <v>100</v>
      </c>
      <c r="E597" s="114">
        <f t="shared" si="88"/>
        <v>10</v>
      </c>
      <c r="F597" s="34">
        <f t="shared" si="88"/>
        <v>10</v>
      </c>
    </row>
    <row r="598" spans="1:6" ht="35.65" customHeight="1" x14ac:dyDescent="0.2">
      <c r="A598" s="15" t="s">
        <v>886</v>
      </c>
      <c r="B598" s="66" t="s">
        <v>510</v>
      </c>
      <c r="C598" s="60" t="s">
        <v>885</v>
      </c>
      <c r="D598" s="54">
        <f t="shared" si="88"/>
        <v>100</v>
      </c>
      <c r="E598" s="114">
        <f t="shared" si="88"/>
        <v>10</v>
      </c>
      <c r="F598" s="34">
        <f t="shared" si="88"/>
        <v>10</v>
      </c>
    </row>
    <row r="599" spans="1:6" ht="35.65" customHeight="1" x14ac:dyDescent="0.2">
      <c r="A599" s="15" t="s">
        <v>884</v>
      </c>
      <c r="B599" s="66" t="s">
        <v>510</v>
      </c>
      <c r="C599" s="60" t="s">
        <v>883</v>
      </c>
      <c r="D599" s="54">
        <v>100</v>
      </c>
      <c r="E599" s="114">
        <v>10</v>
      </c>
      <c r="F599" s="34">
        <v>10</v>
      </c>
    </row>
    <row r="600" spans="1:6" ht="62.25" hidden="1" customHeight="1" x14ac:dyDescent="0.2">
      <c r="A600" s="15" t="s">
        <v>159</v>
      </c>
      <c r="B600" s="17" t="s">
        <v>813</v>
      </c>
      <c r="C600" s="62"/>
      <c r="D600" s="53">
        <f>D601</f>
        <v>0</v>
      </c>
      <c r="E600" s="120">
        <f t="shared" ref="E600:F602" si="89">E601</f>
        <v>0</v>
      </c>
      <c r="F600" s="53">
        <f t="shared" si="89"/>
        <v>0</v>
      </c>
    </row>
    <row r="601" spans="1:6" ht="35.65" hidden="1" customHeight="1" x14ac:dyDescent="0.2">
      <c r="A601" s="15" t="s">
        <v>814</v>
      </c>
      <c r="B601" s="17" t="s">
        <v>815</v>
      </c>
      <c r="C601" s="18"/>
      <c r="D601" s="37">
        <f>D602</f>
        <v>0</v>
      </c>
      <c r="E601" s="109">
        <f t="shared" si="89"/>
        <v>0</v>
      </c>
      <c r="F601" s="37">
        <f t="shared" si="89"/>
        <v>0</v>
      </c>
    </row>
    <row r="602" spans="1:6" ht="27.75" hidden="1" customHeight="1" x14ac:dyDescent="0.2">
      <c r="A602" s="15" t="s">
        <v>886</v>
      </c>
      <c r="B602" s="17" t="s">
        <v>815</v>
      </c>
      <c r="C602" s="17" t="s">
        <v>885</v>
      </c>
      <c r="D602" s="37">
        <f>D603</f>
        <v>0</v>
      </c>
      <c r="E602" s="109">
        <f t="shared" si="89"/>
        <v>0</v>
      </c>
      <c r="F602" s="37">
        <f t="shared" si="89"/>
        <v>0</v>
      </c>
    </row>
    <row r="603" spans="1:6" ht="35.65" hidden="1" customHeight="1" x14ac:dyDescent="0.2">
      <c r="A603" s="15" t="s">
        <v>884</v>
      </c>
      <c r="B603" s="17" t="s">
        <v>815</v>
      </c>
      <c r="C603" s="17" t="s">
        <v>883</v>
      </c>
      <c r="D603" s="37">
        <v>0</v>
      </c>
      <c r="E603" s="114">
        <v>0</v>
      </c>
      <c r="F603" s="34">
        <v>0</v>
      </c>
    </row>
    <row r="604" spans="1:6" ht="50.25" customHeight="1" x14ac:dyDescent="0.2">
      <c r="A604" s="15" t="s">
        <v>160</v>
      </c>
      <c r="B604" s="17" t="s">
        <v>467</v>
      </c>
      <c r="C604" s="17"/>
      <c r="D604" s="37">
        <f>D605</f>
        <v>30</v>
      </c>
      <c r="E604" s="109">
        <f t="shared" ref="E604:F606" si="90">E605</f>
        <v>30</v>
      </c>
      <c r="F604" s="37">
        <f>F605</f>
        <v>30</v>
      </c>
    </row>
    <row r="605" spans="1:6" ht="35.65" customHeight="1" x14ac:dyDescent="0.2">
      <c r="A605" s="15" t="s">
        <v>814</v>
      </c>
      <c r="B605" s="17" t="s">
        <v>194</v>
      </c>
      <c r="C605" s="17"/>
      <c r="D605" s="37">
        <f>D606</f>
        <v>30</v>
      </c>
      <c r="E605" s="109">
        <f t="shared" si="90"/>
        <v>30</v>
      </c>
      <c r="F605" s="37">
        <f t="shared" si="90"/>
        <v>30</v>
      </c>
    </row>
    <row r="606" spans="1:6" ht="35.65" customHeight="1" x14ac:dyDescent="0.2">
      <c r="A606" s="15" t="s">
        <v>886</v>
      </c>
      <c r="B606" s="17" t="s">
        <v>194</v>
      </c>
      <c r="C606" s="17" t="s">
        <v>885</v>
      </c>
      <c r="D606" s="37">
        <f>D607</f>
        <v>30</v>
      </c>
      <c r="E606" s="109">
        <f t="shared" si="90"/>
        <v>30</v>
      </c>
      <c r="F606" s="37">
        <f t="shared" si="90"/>
        <v>30</v>
      </c>
    </row>
    <row r="607" spans="1:6" ht="35.65" customHeight="1" x14ac:dyDescent="0.2">
      <c r="A607" s="15" t="s">
        <v>884</v>
      </c>
      <c r="B607" s="17" t="s">
        <v>194</v>
      </c>
      <c r="C607" s="17" t="s">
        <v>883</v>
      </c>
      <c r="D607" s="37">
        <v>30</v>
      </c>
      <c r="E607" s="114">
        <v>30</v>
      </c>
      <c r="F607" s="34">
        <v>30</v>
      </c>
    </row>
    <row r="608" spans="1:6" ht="45.75" customHeight="1" x14ac:dyDescent="0.2">
      <c r="A608" s="13" t="s">
        <v>755</v>
      </c>
      <c r="B608" s="21" t="s">
        <v>466</v>
      </c>
      <c r="C608" s="18"/>
      <c r="D608" s="36">
        <f>D609+D613+D623+D629</f>
        <v>9527</v>
      </c>
      <c r="E608" s="116">
        <f>E609+E613+E623+E629</f>
        <v>11190</v>
      </c>
      <c r="F608" s="56">
        <f>F609+F613+F623+F629</f>
        <v>11440</v>
      </c>
    </row>
    <row r="609" spans="1:7" ht="42" customHeight="1" x14ac:dyDescent="0.2">
      <c r="A609" s="15" t="s">
        <v>383</v>
      </c>
      <c r="B609" s="17" t="s">
        <v>465</v>
      </c>
      <c r="C609" s="18"/>
      <c r="D609" s="37">
        <f>D610</f>
        <v>100</v>
      </c>
      <c r="E609" s="109">
        <f t="shared" ref="E609:F611" si="91">E610</f>
        <v>230</v>
      </c>
      <c r="F609" s="53">
        <f t="shared" si="91"/>
        <v>330</v>
      </c>
    </row>
    <row r="610" spans="1:7" ht="35.65" customHeight="1" x14ac:dyDescent="0.2">
      <c r="A610" s="15" t="s">
        <v>464</v>
      </c>
      <c r="B610" s="17" t="s">
        <v>463</v>
      </c>
      <c r="C610" s="18"/>
      <c r="D610" s="37">
        <f>D611</f>
        <v>100</v>
      </c>
      <c r="E610" s="109">
        <f t="shared" si="91"/>
        <v>230</v>
      </c>
      <c r="F610" s="37">
        <f t="shared" si="91"/>
        <v>330</v>
      </c>
    </row>
    <row r="611" spans="1:7" ht="24.2" customHeight="1" x14ac:dyDescent="0.2">
      <c r="A611" s="15" t="s">
        <v>886</v>
      </c>
      <c r="B611" s="17" t="s">
        <v>463</v>
      </c>
      <c r="C611" s="17" t="s">
        <v>885</v>
      </c>
      <c r="D611" s="37">
        <f>D612</f>
        <v>100</v>
      </c>
      <c r="E611" s="109">
        <f t="shared" si="91"/>
        <v>230</v>
      </c>
      <c r="F611" s="37">
        <f t="shared" si="91"/>
        <v>330</v>
      </c>
    </row>
    <row r="612" spans="1:7" ht="30" customHeight="1" x14ac:dyDescent="0.2">
      <c r="A612" s="15" t="s">
        <v>884</v>
      </c>
      <c r="B612" s="17" t="s">
        <v>463</v>
      </c>
      <c r="C612" s="17" t="s">
        <v>883</v>
      </c>
      <c r="D612" s="37">
        <v>100</v>
      </c>
      <c r="E612" s="114">
        <v>230</v>
      </c>
      <c r="F612" s="34">
        <v>330</v>
      </c>
    </row>
    <row r="613" spans="1:7" ht="30" customHeight="1" x14ac:dyDescent="0.2">
      <c r="A613" s="15" t="s">
        <v>75</v>
      </c>
      <c r="B613" s="17" t="s">
        <v>818</v>
      </c>
      <c r="C613" s="17"/>
      <c r="D613" s="37">
        <f>D614+D620+D617</f>
        <v>600</v>
      </c>
      <c r="E613" s="109">
        <f>E614+E620+E617</f>
        <v>900</v>
      </c>
      <c r="F613" s="37">
        <f>F614+F620+F617</f>
        <v>1000</v>
      </c>
    </row>
    <row r="614" spans="1:7" ht="38.25" customHeight="1" x14ac:dyDescent="0.2">
      <c r="A614" s="15" t="s">
        <v>462</v>
      </c>
      <c r="B614" s="17" t="s">
        <v>76</v>
      </c>
      <c r="C614" s="18"/>
      <c r="D614" s="37">
        <f t="shared" ref="D614:F615" si="92">D615</f>
        <v>500</v>
      </c>
      <c r="E614" s="109">
        <f t="shared" si="92"/>
        <v>700</v>
      </c>
      <c r="F614" s="37">
        <f t="shared" si="92"/>
        <v>800</v>
      </c>
    </row>
    <row r="615" spans="1:7" ht="18.75" customHeight="1" x14ac:dyDescent="0.2">
      <c r="A615" s="15" t="s">
        <v>894</v>
      </c>
      <c r="B615" s="17" t="s">
        <v>76</v>
      </c>
      <c r="C615" s="17" t="s">
        <v>893</v>
      </c>
      <c r="D615" s="37">
        <f t="shared" si="92"/>
        <v>500</v>
      </c>
      <c r="E615" s="109">
        <f t="shared" si="92"/>
        <v>700</v>
      </c>
      <c r="F615" s="37">
        <f t="shared" si="92"/>
        <v>800</v>
      </c>
    </row>
    <row r="616" spans="1:7" ht="16.149999999999999" customHeight="1" x14ac:dyDescent="0.2">
      <c r="A616" s="15" t="s">
        <v>461</v>
      </c>
      <c r="B616" s="17" t="s">
        <v>76</v>
      </c>
      <c r="C616" s="17" t="s">
        <v>460</v>
      </c>
      <c r="D616" s="37">
        <v>500</v>
      </c>
      <c r="E616" s="114">
        <v>700</v>
      </c>
      <c r="F616" s="34">
        <v>800</v>
      </c>
    </row>
    <row r="617" spans="1:7" ht="32.25" hidden="1" customHeight="1" x14ac:dyDescent="0.2">
      <c r="A617" s="15" t="s">
        <v>874</v>
      </c>
      <c r="B617" s="17" t="s">
        <v>873</v>
      </c>
      <c r="C617" s="17"/>
      <c r="D617" s="37">
        <f t="shared" ref="D617:F618" si="93">D618</f>
        <v>0</v>
      </c>
      <c r="E617" s="109">
        <f t="shared" si="93"/>
        <v>0</v>
      </c>
      <c r="F617" s="37">
        <f t="shared" si="93"/>
        <v>0</v>
      </c>
    </row>
    <row r="618" spans="1:7" ht="27.75" hidden="1" customHeight="1" x14ac:dyDescent="0.2">
      <c r="A618" s="15" t="s">
        <v>886</v>
      </c>
      <c r="B618" s="17" t="s">
        <v>873</v>
      </c>
      <c r="C618" s="17" t="s">
        <v>885</v>
      </c>
      <c r="D618" s="37">
        <f t="shared" si="93"/>
        <v>0</v>
      </c>
      <c r="E618" s="109">
        <f t="shared" si="93"/>
        <v>0</v>
      </c>
      <c r="F618" s="37">
        <f t="shared" si="93"/>
        <v>0</v>
      </c>
    </row>
    <row r="619" spans="1:7" ht="27.75" hidden="1" customHeight="1" x14ac:dyDescent="0.2">
      <c r="A619" s="15" t="s">
        <v>884</v>
      </c>
      <c r="B619" s="17" t="s">
        <v>873</v>
      </c>
      <c r="C619" s="17" t="s">
        <v>883</v>
      </c>
      <c r="D619" s="37"/>
      <c r="E619" s="114"/>
      <c r="F619" s="34"/>
    </row>
    <row r="620" spans="1:7" ht="27" customHeight="1" x14ac:dyDescent="0.2">
      <c r="A620" s="15" t="s">
        <v>817</v>
      </c>
      <c r="B620" s="17" t="s">
        <v>77</v>
      </c>
      <c r="C620" s="17"/>
      <c r="D620" s="37">
        <f t="shared" ref="D620:F621" si="94">D621</f>
        <v>100</v>
      </c>
      <c r="E620" s="109">
        <f t="shared" si="94"/>
        <v>200</v>
      </c>
      <c r="F620" s="37">
        <f t="shared" si="94"/>
        <v>200</v>
      </c>
    </row>
    <row r="621" spans="1:7" ht="27" customHeight="1" x14ac:dyDescent="0.2">
      <c r="A621" s="15" t="s">
        <v>886</v>
      </c>
      <c r="B621" s="17" t="s">
        <v>77</v>
      </c>
      <c r="C621" s="17" t="s">
        <v>885</v>
      </c>
      <c r="D621" s="37">
        <f t="shared" si="94"/>
        <v>100</v>
      </c>
      <c r="E621" s="109">
        <f t="shared" si="94"/>
        <v>200</v>
      </c>
      <c r="F621" s="37">
        <f t="shared" si="94"/>
        <v>200</v>
      </c>
    </row>
    <row r="622" spans="1:7" ht="29.25" customHeight="1" x14ac:dyDescent="0.2">
      <c r="A622" s="15" t="s">
        <v>884</v>
      </c>
      <c r="B622" s="17" t="s">
        <v>77</v>
      </c>
      <c r="C622" s="17" t="s">
        <v>883</v>
      </c>
      <c r="D622" s="37">
        <v>100</v>
      </c>
      <c r="E622" s="114">
        <v>200</v>
      </c>
      <c r="F622" s="34">
        <v>200</v>
      </c>
      <c r="G622" s="14"/>
    </row>
    <row r="623" spans="1:7" ht="34.5" customHeight="1" x14ac:dyDescent="0.2">
      <c r="A623" s="15" t="s">
        <v>195</v>
      </c>
      <c r="B623" s="17" t="s">
        <v>819</v>
      </c>
      <c r="C623" s="17"/>
      <c r="D623" s="37">
        <f>D624</f>
        <v>600</v>
      </c>
      <c r="E623" s="109">
        <f t="shared" ref="E623:F625" si="95">E624</f>
        <v>1060</v>
      </c>
      <c r="F623" s="37">
        <f t="shared" si="95"/>
        <v>1110</v>
      </c>
    </row>
    <row r="624" spans="1:7" ht="21.75" customHeight="1" x14ac:dyDescent="0.2">
      <c r="A624" s="15" t="s">
        <v>511</v>
      </c>
      <c r="B624" s="17" t="s">
        <v>78</v>
      </c>
      <c r="C624" s="17"/>
      <c r="D624" s="37">
        <f>D625+D627</f>
        <v>600</v>
      </c>
      <c r="E624" s="109">
        <f t="shared" si="95"/>
        <v>1060</v>
      </c>
      <c r="F624" s="37">
        <f t="shared" si="95"/>
        <v>1110</v>
      </c>
    </row>
    <row r="625" spans="1:6" ht="31.5" customHeight="1" x14ac:dyDescent="0.2">
      <c r="A625" s="15" t="s">
        <v>886</v>
      </c>
      <c r="B625" s="17" t="s">
        <v>78</v>
      </c>
      <c r="C625" s="17" t="s">
        <v>885</v>
      </c>
      <c r="D625" s="37">
        <f>D626</f>
        <v>464</v>
      </c>
      <c r="E625" s="109">
        <f t="shared" si="95"/>
        <v>1060</v>
      </c>
      <c r="F625" s="37">
        <f t="shared" si="95"/>
        <v>1110</v>
      </c>
    </row>
    <row r="626" spans="1:6" ht="31.5" customHeight="1" x14ac:dyDescent="0.2">
      <c r="A626" s="15" t="s">
        <v>884</v>
      </c>
      <c r="B626" s="17" t="s">
        <v>78</v>
      </c>
      <c r="C626" s="17" t="s">
        <v>883</v>
      </c>
      <c r="D626" s="37">
        <v>464</v>
      </c>
      <c r="E626" s="114">
        <v>1060</v>
      </c>
      <c r="F626" s="34">
        <v>1110</v>
      </c>
    </row>
    <row r="627" spans="1:6" ht="31.5" customHeight="1" x14ac:dyDescent="0.2">
      <c r="A627" s="15" t="s">
        <v>944</v>
      </c>
      <c r="B627" s="17" t="s">
        <v>78</v>
      </c>
      <c r="C627" s="17" t="s">
        <v>943</v>
      </c>
      <c r="D627" s="37">
        <f>D628</f>
        <v>136</v>
      </c>
      <c r="E627" s="151"/>
      <c r="F627" s="34"/>
    </row>
    <row r="628" spans="1:6" ht="31.5" customHeight="1" x14ac:dyDescent="0.2">
      <c r="A628" s="15" t="s">
        <v>942</v>
      </c>
      <c r="B628" s="17" t="s">
        <v>78</v>
      </c>
      <c r="C628" s="17" t="s">
        <v>941</v>
      </c>
      <c r="D628" s="37">
        <v>136</v>
      </c>
      <c r="E628" s="151"/>
      <c r="F628" s="34"/>
    </row>
    <row r="629" spans="1:6" ht="60" customHeight="1" x14ac:dyDescent="0.2">
      <c r="A629" s="15" t="s">
        <v>875</v>
      </c>
      <c r="B629" s="17" t="s">
        <v>79</v>
      </c>
      <c r="C629" s="18"/>
      <c r="D629" s="37">
        <f>D630</f>
        <v>8227</v>
      </c>
      <c r="E629" s="109">
        <f>E630</f>
        <v>9000</v>
      </c>
      <c r="F629" s="54">
        <f>F630</f>
        <v>9000</v>
      </c>
    </row>
    <row r="630" spans="1:6" ht="47.25" customHeight="1" x14ac:dyDescent="0.2">
      <c r="A630" s="177" t="s">
        <v>1024</v>
      </c>
      <c r="B630" s="17" t="s">
        <v>80</v>
      </c>
      <c r="C630" s="18"/>
      <c r="D630" s="37">
        <f>D631+D633+D635</f>
        <v>8227</v>
      </c>
      <c r="E630" s="109">
        <f>E631+E633+E635</f>
        <v>9000</v>
      </c>
      <c r="F630" s="53">
        <f>F631+F633+F635</f>
        <v>9000</v>
      </c>
    </row>
    <row r="631" spans="1:6" ht="57.75" customHeight="1" x14ac:dyDescent="0.2">
      <c r="A631" s="15" t="s">
        <v>900</v>
      </c>
      <c r="B631" s="17" t="s">
        <v>80</v>
      </c>
      <c r="C631" s="17" t="s">
        <v>899</v>
      </c>
      <c r="D631" s="37">
        <f>D632</f>
        <v>8188</v>
      </c>
      <c r="E631" s="109">
        <f>E632</f>
        <v>9000</v>
      </c>
      <c r="F631" s="37">
        <f>F632</f>
        <v>9000</v>
      </c>
    </row>
    <row r="632" spans="1:6" ht="24.2" customHeight="1" x14ac:dyDescent="0.2">
      <c r="A632" s="15" t="s">
        <v>936</v>
      </c>
      <c r="B632" s="17" t="s">
        <v>80</v>
      </c>
      <c r="C632" s="17" t="s">
        <v>935</v>
      </c>
      <c r="D632" s="37">
        <v>8188</v>
      </c>
      <c r="E632" s="114">
        <v>9000</v>
      </c>
      <c r="F632" s="34">
        <v>9000</v>
      </c>
    </row>
    <row r="633" spans="1:6" ht="24.2" customHeight="1" x14ac:dyDescent="0.2">
      <c r="A633" s="15" t="s">
        <v>886</v>
      </c>
      <c r="B633" s="17" t="s">
        <v>80</v>
      </c>
      <c r="C633" s="17" t="s">
        <v>885</v>
      </c>
      <c r="D633" s="37">
        <f>D634</f>
        <v>34</v>
      </c>
      <c r="E633" s="109">
        <f>E634</f>
        <v>0</v>
      </c>
      <c r="F633" s="37">
        <f>F634</f>
        <v>0</v>
      </c>
    </row>
    <row r="634" spans="1:6" ht="35.65" customHeight="1" x14ac:dyDescent="0.2">
      <c r="A634" s="15" t="s">
        <v>884</v>
      </c>
      <c r="B634" s="17" t="s">
        <v>80</v>
      </c>
      <c r="C634" s="17" t="s">
        <v>883</v>
      </c>
      <c r="D634" s="37">
        <v>34</v>
      </c>
      <c r="E634" s="114"/>
      <c r="F634" s="34"/>
    </row>
    <row r="635" spans="1:6" ht="24.75" customHeight="1" x14ac:dyDescent="0.2">
      <c r="A635" s="15" t="s">
        <v>894</v>
      </c>
      <c r="B635" s="17" t="s">
        <v>80</v>
      </c>
      <c r="C635" s="17" t="s">
        <v>893</v>
      </c>
      <c r="D635" s="37">
        <f>D636</f>
        <v>5</v>
      </c>
      <c r="E635" s="109">
        <f>E636</f>
        <v>0</v>
      </c>
      <c r="F635" s="37">
        <f>F636</f>
        <v>0</v>
      </c>
    </row>
    <row r="636" spans="1:6" ht="21" customHeight="1" x14ac:dyDescent="0.2">
      <c r="A636" s="15" t="s">
        <v>892</v>
      </c>
      <c r="B636" s="17" t="s">
        <v>80</v>
      </c>
      <c r="C636" s="17" t="s">
        <v>891</v>
      </c>
      <c r="D636" s="37">
        <v>5</v>
      </c>
      <c r="E636" s="114"/>
      <c r="F636" s="34"/>
    </row>
    <row r="637" spans="1:6" ht="46.7" customHeight="1" x14ac:dyDescent="0.2">
      <c r="A637" s="13" t="s">
        <v>756</v>
      </c>
      <c r="B637" s="21" t="s">
        <v>459</v>
      </c>
      <c r="C637" s="18"/>
      <c r="D637" s="36">
        <f>D638</f>
        <v>382</v>
      </c>
      <c r="E637" s="116">
        <f t="shared" ref="E637:F640" si="96">E638</f>
        <v>350</v>
      </c>
      <c r="F637" s="36">
        <f t="shared" si="96"/>
        <v>350</v>
      </c>
    </row>
    <row r="638" spans="1:6" ht="59.25" customHeight="1" x14ac:dyDescent="0.2">
      <c r="A638" s="16" t="s">
        <v>876</v>
      </c>
      <c r="B638" s="17" t="s">
        <v>458</v>
      </c>
      <c r="C638" s="18"/>
      <c r="D638" s="37">
        <f>D639</f>
        <v>382</v>
      </c>
      <c r="E638" s="109">
        <f t="shared" si="96"/>
        <v>350</v>
      </c>
      <c r="F638" s="37">
        <f t="shared" si="96"/>
        <v>350</v>
      </c>
    </row>
    <row r="639" spans="1:6" ht="49.5" customHeight="1" x14ac:dyDescent="0.2">
      <c r="A639" s="15" t="s">
        <v>81</v>
      </c>
      <c r="B639" s="17" t="s">
        <v>457</v>
      </c>
      <c r="C639" s="18"/>
      <c r="D639" s="37">
        <f>D640</f>
        <v>382</v>
      </c>
      <c r="E639" s="109">
        <f t="shared" si="96"/>
        <v>350</v>
      </c>
      <c r="F639" s="37">
        <f t="shared" si="96"/>
        <v>350</v>
      </c>
    </row>
    <row r="640" spans="1:6" ht="33" customHeight="1" x14ac:dyDescent="0.2">
      <c r="A640" s="15" t="s">
        <v>886</v>
      </c>
      <c r="B640" s="17" t="s">
        <v>457</v>
      </c>
      <c r="C640" s="17" t="s">
        <v>885</v>
      </c>
      <c r="D640" s="37">
        <f>D641</f>
        <v>382</v>
      </c>
      <c r="E640" s="109">
        <f t="shared" si="96"/>
        <v>350</v>
      </c>
      <c r="F640" s="37">
        <f t="shared" si="96"/>
        <v>350</v>
      </c>
    </row>
    <row r="641" spans="1:6" ht="35.65" customHeight="1" x14ac:dyDescent="0.2">
      <c r="A641" s="15" t="s">
        <v>884</v>
      </c>
      <c r="B641" s="17" t="s">
        <v>457</v>
      </c>
      <c r="C641" s="17" t="s">
        <v>883</v>
      </c>
      <c r="D641" s="37">
        <v>382</v>
      </c>
      <c r="E641" s="114">
        <v>350</v>
      </c>
      <c r="F641" s="34">
        <v>350</v>
      </c>
    </row>
    <row r="642" spans="1:6" ht="33" customHeight="1" x14ac:dyDescent="0.2">
      <c r="A642" s="13" t="s">
        <v>757</v>
      </c>
      <c r="B642" s="21" t="s">
        <v>700</v>
      </c>
      <c r="C642" s="21"/>
      <c r="D642" s="36">
        <f>D643+D651+D647</f>
        <v>950</v>
      </c>
      <c r="E642" s="116">
        <f>E643+E651+E647</f>
        <v>320</v>
      </c>
      <c r="F642" s="36">
        <f>F643+F651+F647</f>
        <v>370</v>
      </c>
    </row>
    <row r="643" spans="1:6" ht="21" customHeight="1" x14ac:dyDescent="0.2">
      <c r="A643" s="15" t="s">
        <v>82</v>
      </c>
      <c r="B643" s="17" t="s">
        <v>820</v>
      </c>
      <c r="C643" s="17"/>
      <c r="D643" s="37">
        <f>D644</f>
        <v>203</v>
      </c>
      <c r="E643" s="109">
        <f t="shared" ref="E643:F645" si="97">E644</f>
        <v>200</v>
      </c>
      <c r="F643" s="37">
        <f t="shared" si="97"/>
        <v>250</v>
      </c>
    </row>
    <row r="644" spans="1:6" ht="17.25" customHeight="1" x14ac:dyDescent="0.2">
      <c r="A644" s="15" t="s">
        <v>821</v>
      </c>
      <c r="B644" s="17" t="s">
        <v>822</v>
      </c>
      <c r="C644" s="17"/>
      <c r="D644" s="37">
        <f>D645</f>
        <v>203</v>
      </c>
      <c r="E644" s="109">
        <f t="shared" si="97"/>
        <v>200</v>
      </c>
      <c r="F644" s="37">
        <f t="shared" si="97"/>
        <v>250</v>
      </c>
    </row>
    <row r="645" spans="1:6" ht="35.65" customHeight="1" x14ac:dyDescent="0.2">
      <c r="A645" s="15" t="s">
        <v>886</v>
      </c>
      <c r="B645" s="17" t="s">
        <v>822</v>
      </c>
      <c r="C645" s="17" t="s">
        <v>885</v>
      </c>
      <c r="D645" s="37">
        <f>D646</f>
        <v>203</v>
      </c>
      <c r="E645" s="109">
        <f t="shared" si="97"/>
        <v>200</v>
      </c>
      <c r="F645" s="37">
        <f t="shared" si="97"/>
        <v>250</v>
      </c>
    </row>
    <row r="646" spans="1:6" ht="35.65" customHeight="1" x14ac:dyDescent="0.2">
      <c r="A646" s="15" t="s">
        <v>884</v>
      </c>
      <c r="B646" s="17" t="s">
        <v>822</v>
      </c>
      <c r="C646" s="17" t="s">
        <v>883</v>
      </c>
      <c r="D646" s="37">
        <v>203</v>
      </c>
      <c r="E646" s="114">
        <v>200</v>
      </c>
      <c r="F646" s="34">
        <v>250</v>
      </c>
    </row>
    <row r="647" spans="1:6" ht="35.65" customHeight="1" x14ac:dyDescent="0.2">
      <c r="A647" s="15" t="s">
        <v>83</v>
      </c>
      <c r="B647" s="17" t="s">
        <v>84</v>
      </c>
      <c r="C647" s="17"/>
      <c r="D647" s="37">
        <f>D648</f>
        <v>120</v>
      </c>
      <c r="E647" s="109">
        <f t="shared" ref="E647:F649" si="98">E648</f>
        <v>120</v>
      </c>
      <c r="F647" s="37">
        <f t="shared" si="98"/>
        <v>120</v>
      </c>
    </row>
    <row r="648" spans="1:6" ht="29.25" customHeight="1" x14ac:dyDescent="0.2">
      <c r="A648" s="15" t="s">
        <v>114</v>
      </c>
      <c r="B648" s="17" t="s">
        <v>85</v>
      </c>
      <c r="C648" s="17"/>
      <c r="D648" s="37">
        <f>D649</f>
        <v>120</v>
      </c>
      <c r="E648" s="109">
        <f t="shared" si="98"/>
        <v>120</v>
      </c>
      <c r="F648" s="37">
        <f t="shared" si="98"/>
        <v>120</v>
      </c>
    </row>
    <row r="649" spans="1:6" ht="35.65" customHeight="1" x14ac:dyDescent="0.2">
      <c r="A649" s="15" t="s">
        <v>886</v>
      </c>
      <c r="B649" s="17" t="s">
        <v>85</v>
      </c>
      <c r="C649" s="17" t="s">
        <v>885</v>
      </c>
      <c r="D649" s="37">
        <f>D650</f>
        <v>120</v>
      </c>
      <c r="E649" s="109">
        <f t="shared" si="98"/>
        <v>120</v>
      </c>
      <c r="F649" s="37">
        <f t="shared" si="98"/>
        <v>120</v>
      </c>
    </row>
    <row r="650" spans="1:6" ht="35.65" customHeight="1" x14ac:dyDescent="0.2">
      <c r="A650" s="15" t="s">
        <v>884</v>
      </c>
      <c r="B650" s="17" t="s">
        <v>85</v>
      </c>
      <c r="C650" s="17" t="s">
        <v>883</v>
      </c>
      <c r="D650" s="37">
        <v>120</v>
      </c>
      <c r="E650" s="114">
        <v>120</v>
      </c>
      <c r="F650" s="34">
        <v>120</v>
      </c>
    </row>
    <row r="651" spans="1:6" ht="39" customHeight="1" x14ac:dyDescent="0.2">
      <c r="A651" s="83" t="s">
        <v>224</v>
      </c>
      <c r="B651" s="17" t="s">
        <v>497</v>
      </c>
      <c r="C651" s="17"/>
      <c r="D651" s="37">
        <f>D652</f>
        <v>627</v>
      </c>
      <c r="E651" s="109">
        <f t="shared" ref="E651:F653" si="99">E652</f>
        <v>0</v>
      </c>
      <c r="F651" s="37">
        <f t="shared" si="99"/>
        <v>0</v>
      </c>
    </row>
    <row r="652" spans="1:6" ht="35.65" customHeight="1" x14ac:dyDescent="0.2">
      <c r="A652" s="15" t="s">
        <v>203</v>
      </c>
      <c r="B652" s="17" t="s">
        <v>286</v>
      </c>
      <c r="C652" s="17"/>
      <c r="D652" s="37">
        <f>D653</f>
        <v>627</v>
      </c>
      <c r="E652" s="109">
        <f t="shared" si="99"/>
        <v>0</v>
      </c>
      <c r="F652" s="37">
        <f t="shared" si="99"/>
        <v>0</v>
      </c>
    </row>
    <row r="653" spans="1:6" ht="35.65" customHeight="1" x14ac:dyDescent="0.2">
      <c r="A653" s="15" t="s">
        <v>918</v>
      </c>
      <c r="B653" s="17" t="s">
        <v>286</v>
      </c>
      <c r="C653" s="17" t="s">
        <v>917</v>
      </c>
      <c r="D653" s="37">
        <f>D654</f>
        <v>627</v>
      </c>
      <c r="E653" s="109">
        <f t="shared" si="99"/>
        <v>0</v>
      </c>
      <c r="F653" s="42">
        <f t="shared" si="99"/>
        <v>0</v>
      </c>
    </row>
    <row r="654" spans="1:6" ht="27" customHeight="1" x14ac:dyDescent="0.2">
      <c r="A654" s="15" t="s">
        <v>425</v>
      </c>
      <c r="B654" s="17" t="s">
        <v>286</v>
      </c>
      <c r="C654" s="17" t="s">
        <v>424</v>
      </c>
      <c r="D654" s="37">
        <v>627</v>
      </c>
      <c r="E654" s="114"/>
      <c r="F654" s="34"/>
    </row>
    <row r="655" spans="1:6" ht="41.25" customHeight="1" x14ac:dyDescent="0.2">
      <c r="A655" s="13" t="s">
        <v>758</v>
      </c>
      <c r="B655" s="21" t="s">
        <v>456</v>
      </c>
      <c r="C655" s="18"/>
      <c r="D655" s="36">
        <f>D656</f>
        <v>380</v>
      </c>
      <c r="E655" s="116">
        <f>E656</f>
        <v>800</v>
      </c>
      <c r="F655" s="36">
        <f>F656</f>
        <v>370</v>
      </c>
    </row>
    <row r="656" spans="1:6" ht="46.5" customHeight="1" x14ac:dyDescent="0.2">
      <c r="A656" s="15" t="s">
        <v>92</v>
      </c>
      <c r="B656" s="17" t="s">
        <v>455</v>
      </c>
      <c r="C656" s="18"/>
      <c r="D656" s="37">
        <f>D657+D662</f>
        <v>380</v>
      </c>
      <c r="E656" s="109">
        <f>E657+E662</f>
        <v>800</v>
      </c>
      <c r="F656" s="37">
        <f>F657+F662</f>
        <v>370</v>
      </c>
    </row>
    <row r="657" spans="1:11" ht="24.2" customHeight="1" x14ac:dyDescent="0.2">
      <c r="A657" s="15" t="s">
        <v>453</v>
      </c>
      <c r="B657" s="17" t="s">
        <v>454</v>
      </c>
      <c r="C657" s="18"/>
      <c r="D657" s="37">
        <f>D658+D665+D660</f>
        <v>380</v>
      </c>
      <c r="E657" s="109">
        <f>E658+E665</f>
        <v>800</v>
      </c>
      <c r="F657" s="37">
        <f>F658+F665</f>
        <v>370</v>
      </c>
      <c r="G657" s="14"/>
    </row>
    <row r="658" spans="1:11" ht="26.25" customHeight="1" x14ac:dyDescent="0.2">
      <c r="A658" s="15" t="s">
        <v>886</v>
      </c>
      <c r="B658" s="17" t="s">
        <v>454</v>
      </c>
      <c r="C658" s="17" t="s">
        <v>885</v>
      </c>
      <c r="D658" s="37">
        <f>D659</f>
        <v>364</v>
      </c>
      <c r="E658" s="109">
        <f>E661</f>
        <v>800</v>
      </c>
      <c r="F658" s="37">
        <f>F661</f>
        <v>370</v>
      </c>
    </row>
    <row r="659" spans="1:11" ht="26.25" customHeight="1" x14ac:dyDescent="0.2">
      <c r="A659" s="15" t="s">
        <v>884</v>
      </c>
      <c r="B659" s="17" t="s">
        <v>454</v>
      </c>
      <c r="C659" s="17" t="s">
        <v>883</v>
      </c>
      <c r="D659" s="37">
        <v>364</v>
      </c>
      <c r="E659" s="174"/>
      <c r="F659" s="175"/>
    </row>
    <row r="660" spans="1:11" ht="26.25" customHeight="1" x14ac:dyDescent="0.2">
      <c r="A660" s="15" t="s">
        <v>944</v>
      </c>
      <c r="B660" s="17" t="s">
        <v>454</v>
      </c>
      <c r="C660" s="17" t="s">
        <v>943</v>
      </c>
      <c r="D660" s="37">
        <f>D661</f>
        <v>16</v>
      </c>
      <c r="E660" s="174"/>
      <c r="F660" s="175"/>
    </row>
    <row r="661" spans="1:11" ht="25.5" customHeight="1" x14ac:dyDescent="0.2">
      <c r="A661" s="15" t="s">
        <v>942</v>
      </c>
      <c r="B661" s="17" t="s">
        <v>454</v>
      </c>
      <c r="C661" s="17" t="s">
        <v>941</v>
      </c>
      <c r="D661" s="37">
        <v>16</v>
      </c>
      <c r="E661" s="114">
        <v>800</v>
      </c>
      <c r="F661" s="34">
        <v>370</v>
      </c>
    </row>
    <row r="662" spans="1:11" ht="24.2" hidden="1" customHeight="1" x14ac:dyDescent="0.2">
      <c r="A662" s="15" t="s">
        <v>824</v>
      </c>
      <c r="B662" s="17" t="s">
        <v>823</v>
      </c>
      <c r="C662" s="18"/>
      <c r="D662" s="37">
        <f>D663</f>
        <v>0</v>
      </c>
      <c r="E662" s="114"/>
      <c r="F662" s="34"/>
    </row>
    <row r="663" spans="1:11" ht="24.2" hidden="1" customHeight="1" x14ac:dyDescent="0.2">
      <c r="A663" s="15" t="s">
        <v>886</v>
      </c>
      <c r="B663" s="17" t="s">
        <v>823</v>
      </c>
      <c r="C663" s="17" t="s">
        <v>885</v>
      </c>
      <c r="D663" s="37">
        <f>D664</f>
        <v>0</v>
      </c>
      <c r="E663" s="114"/>
      <c r="F663" s="34"/>
    </row>
    <row r="664" spans="1:11" ht="35.65" hidden="1" customHeight="1" x14ac:dyDescent="0.2">
      <c r="A664" s="15" t="s">
        <v>884</v>
      </c>
      <c r="B664" s="17" t="s">
        <v>823</v>
      </c>
      <c r="C664" s="17" t="s">
        <v>883</v>
      </c>
      <c r="D664" s="37">
        <v>0</v>
      </c>
      <c r="E664" s="114"/>
      <c r="F664" s="34"/>
    </row>
    <row r="665" spans="1:11" ht="35.65" hidden="1" customHeight="1" x14ac:dyDescent="0.2">
      <c r="A665" s="15" t="s">
        <v>944</v>
      </c>
      <c r="B665" s="17" t="s">
        <v>454</v>
      </c>
      <c r="C665" s="17" t="s">
        <v>943</v>
      </c>
      <c r="D665" s="37">
        <f>D666</f>
        <v>0</v>
      </c>
      <c r="E665" s="109">
        <f>E666</f>
        <v>0</v>
      </c>
      <c r="F665" s="37">
        <f>F666</f>
        <v>0</v>
      </c>
    </row>
    <row r="666" spans="1:11" ht="27" hidden="1" customHeight="1" x14ac:dyDescent="0.2">
      <c r="A666" s="15" t="s">
        <v>942</v>
      </c>
      <c r="B666" s="17" t="s">
        <v>454</v>
      </c>
      <c r="C666" s="17" t="s">
        <v>941</v>
      </c>
      <c r="D666" s="37">
        <v>0</v>
      </c>
      <c r="E666" s="114">
        <v>0</v>
      </c>
      <c r="F666" s="34">
        <v>0</v>
      </c>
    </row>
    <row r="667" spans="1:11" ht="25.5" customHeight="1" x14ac:dyDescent="0.2">
      <c r="A667" s="13" t="s">
        <v>218</v>
      </c>
      <c r="B667" s="21" t="s">
        <v>452</v>
      </c>
      <c r="C667" s="18"/>
      <c r="D667" s="36">
        <f>D668+D676+D684+D693+D701+D718+D709+D732</f>
        <v>71801</v>
      </c>
      <c r="E667" s="116">
        <f>E668+E676+E684+E693+E701+E718+E709+E732</f>
        <v>17289</v>
      </c>
      <c r="F667" s="52">
        <f>F668+F676+F684+F693+F701+F718+F709+F732</f>
        <v>17289</v>
      </c>
    </row>
    <row r="668" spans="1:11" ht="23.25" customHeight="1" x14ac:dyDescent="0.2">
      <c r="A668" s="13" t="s">
        <v>451</v>
      </c>
      <c r="B668" s="21" t="s">
        <v>450</v>
      </c>
      <c r="C668" s="18"/>
      <c r="D668" s="36">
        <f>D669</f>
        <v>6550</v>
      </c>
      <c r="E668" s="116">
        <f>E669</f>
        <v>3746</v>
      </c>
      <c r="F668" s="36">
        <f>F669</f>
        <v>3746</v>
      </c>
    </row>
    <row r="669" spans="1:11" ht="45.75" customHeight="1" x14ac:dyDescent="0.2">
      <c r="A669" s="15" t="s">
        <v>449</v>
      </c>
      <c r="B669" s="17" t="s">
        <v>448</v>
      </c>
      <c r="C669" s="18"/>
      <c r="D669" s="37">
        <f>D670+D673</f>
        <v>6550</v>
      </c>
      <c r="E669" s="109">
        <f>E670+E673</f>
        <v>3746</v>
      </c>
      <c r="F669" s="37">
        <f>F670+F673</f>
        <v>3746</v>
      </c>
      <c r="H669" s="46"/>
      <c r="I669" s="46"/>
      <c r="J669" s="46"/>
      <c r="K669" s="46"/>
    </row>
    <row r="670" spans="1:11" ht="26.25" customHeight="1" x14ac:dyDescent="0.2">
      <c r="A670" s="15" t="s">
        <v>283</v>
      </c>
      <c r="B670" s="17" t="s">
        <v>273</v>
      </c>
      <c r="C670" s="18"/>
      <c r="D670" s="37">
        <f t="shared" ref="D670:F671" si="100">D671</f>
        <v>6550</v>
      </c>
      <c r="E670" s="109">
        <f t="shared" si="100"/>
        <v>3746</v>
      </c>
      <c r="F670" s="37">
        <f t="shared" si="100"/>
        <v>3746</v>
      </c>
      <c r="G670" s="14"/>
      <c r="H670" s="46"/>
      <c r="I670" s="46"/>
      <c r="J670" s="46"/>
      <c r="K670" s="46"/>
    </row>
    <row r="671" spans="1:11" ht="24.2" customHeight="1" x14ac:dyDescent="0.2">
      <c r="A671" s="15" t="s">
        <v>933</v>
      </c>
      <c r="B671" s="17" t="s">
        <v>273</v>
      </c>
      <c r="C671" s="17" t="s">
        <v>932</v>
      </c>
      <c r="D671" s="37">
        <f t="shared" si="100"/>
        <v>6550</v>
      </c>
      <c r="E671" s="109">
        <f t="shared" si="100"/>
        <v>3746</v>
      </c>
      <c r="F671" s="37">
        <f t="shared" si="100"/>
        <v>3746</v>
      </c>
      <c r="H671" s="46"/>
      <c r="I671" s="46"/>
      <c r="J671" s="46"/>
      <c r="K671" s="46"/>
    </row>
    <row r="672" spans="1:11" ht="35.65" customHeight="1" x14ac:dyDescent="0.2">
      <c r="A672" s="15" t="s">
        <v>931</v>
      </c>
      <c r="B672" s="17" t="s">
        <v>273</v>
      </c>
      <c r="C672" s="17" t="s">
        <v>930</v>
      </c>
      <c r="D672" s="37">
        <v>6550</v>
      </c>
      <c r="E672" s="114">
        <v>3746</v>
      </c>
      <c r="F672" s="34">
        <v>3746</v>
      </c>
      <c r="H672" s="46"/>
      <c r="I672" s="46"/>
      <c r="J672" s="46"/>
      <c r="K672" s="46"/>
    </row>
    <row r="673" spans="1:6" ht="46.7" hidden="1" customHeight="1" x14ac:dyDescent="0.2">
      <c r="A673" s="15" t="s">
        <v>447</v>
      </c>
      <c r="B673" s="17" t="s">
        <v>446</v>
      </c>
      <c r="C673" s="18"/>
      <c r="D673" s="37">
        <f>D674</f>
        <v>0</v>
      </c>
      <c r="E673" s="114"/>
      <c r="F673" s="34"/>
    </row>
    <row r="674" spans="1:6" ht="24.2" hidden="1" customHeight="1" x14ac:dyDescent="0.2">
      <c r="A674" s="15" t="s">
        <v>933</v>
      </c>
      <c r="B674" s="17" t="s">
        <v>446</v>
      </c>
      <c r="C674" s="17" t="s">
        <v>932</v>
      </c>
      <c r="D674" s="37">
        <f>D675</f>
        <v>0</v>
      </c>
      <c r="E674" s="114"/>
      <c r="F674" s="34"/>
    </row>
    <row r="675" spans="1:6" ht="35.65" hidden="1" customHeight="1" x14ac:dyDescent="0.2">
      <c r="A675" s="15" t="s">
        <v>931</v>
      </c>
      <c r="B675" s="17" t="s">
        <v>446</v>
      </c>
      <c r="C675" s="17" t="s">
        <v>930</v>
      </c>
      <c r="D675" s="37"/>
      <c r="E675" s="114"/>
      <c r="F675" s="34"/>
    </row>
    <row r="676" spans="1:6" ht="48" customHeight="1" x14ac:dyDescent="0.2">
      <c r="A676" s="13" t="s">
        <v>654</v>
      </c>
      <c r="B676" s="21" t="s">
        <v>445</v>
      </c>
      <c r="C676" s="18"/>
      <c r="D676" s="36">
        <f>D677</f>
        <v>20953</v>
      </c>
      <c r="E676" s="132">
        <f t="shared" ref="E676:F679" si="101">E677</f>
        <v>7483</v>
      </c>
      <c r="F676" s="107">
        <f t="shared" si="101"/>
        <v>7483</v>
      </c>
    </row>
    <row r="677" spans="1:6" ht="53.25" customHeight="1" x14ac:dyDescent="0.2">
      <c r="A677" s="15" t="s">
        <v>209</v>
      </c>
      <c r="B677" s="17" t="s">
        <v>444</v>
      </c>
      <c r="C677" s="18"/>
      <c r="D677" s="37">
        <f>D678+D681</f>
        <v>20953</v>
      </c>
      <c r="E677" s="117">
        <f t="shared" si="101"/>
        <v>7483</v>
      </c>
      <c r="F677" s="70">
        <f t="shared" si="101"/>
        <v>7483</v>
      </c>
    </row>
    <row r="678" spans="1:6" ht="42.75" customHeight="1" x14ac:dyDescent="0.2">
      <c r="A678" s="184" t="s">
        <v>961</v>
      </c>
      <c r="B678" s="17" t="s">
        <v>960</v>
      </c>
      <c r="C678" s="18"/>
      <c r="D678" s="37">
        <f>D679</f>
        <v>4490</v>
      </c>
      <c r="E678" s="117">
        <f t="shared" si="101"/>
        <v>7483</v>
      </c>
      <c r="F678" s="70">
        <f t="shared" si="101"/>
        <v>7483</v>
      </c>
    </row>
    <row r="679" spans="1:6" ht="35.65" customHeight="1" x14ac:dyDescent="0.2">
      <c r="A679" s="15" t="s">
        <v>918</v>
      </c>
      <c r="B679" s="17" t="s">
        <v>960</v>
      </c>
      <c r="C679" s="17" t="s">
        <v>917</v>
      </c>
      <c r="D679" s="37">
        <f>D680</f>
        <v>4490</v>
      </c>
      <c r="E679" s="117">
        <f t="shared" si="101"/>
        <v>7483</v>
      </c>
      <c r="F679" s="70">
        <f t="shared" si="101"/>
        <v>7483</v>
      </c>
    </row>
    <row r="680" spans="1:6" ht="16.149999999999999" customHeight="1" x14ac:dyDescent="0.2">
      <c r="A680" s="15" t="s">
        <v>425</v>
      </c>
      <c r="B680" s="17" t="s">
        <v>960</v>
      </c>
      <c r="C680" s="17" t="s">
        <v>424</v>
      </c>
      <c r="D680" s="37">
        <v>4490</v>
      </c>
      <c r="E680" s="113">
        <v>7483</v>
      </c>
      <c r="F680" s="68">
        <v>7483</v>
      </c>
    </row>
    <row r="681" spans="1:6" ht="51.75" customHeight="1" x14ac:dyDescent="0.2">
      <c r="A681" s="184" t="s">
        <v>961</v>
      </c>
      <c r="B681" s="17" t="s">
        <v>988</v>
      </c>
      <c r="C681" s="17"/>
      <c r="D681" s="37">
        <f>D682</f>
        <v>16463</v>
      </c>
      <c r="E681" s="211"/>
      <c r="F681" s="159"/>
    </row>
    <row r="682" spans="1:6" ht="30.75" customHeight="1" x14ac:dyDescent="0.2">
      <c r="A682" s="15" t="s">
        <v>918</v>
      </c>
      <c r="B682" s="17" t="s">
        <v>988</v>
      </c>
      <c r="C682" s="17" t="s">
        <v>917</v>
      </c>
      <c r="D682" s="37">
        <f>D683</f>
        <v>16463</v>
      </c>
      <c r="E682" s="211"/>
      <c r="F682" s="159"/>
    </row>
    <row r="683" spans="1:6" ht="30.75" customHeight="1" x14ac:dyDescent="0.2">
      <c r="A683" s="15" t="s">
        <v>425</v>
      </c>
      <c r="B683" s="17" t="s">
        <v>988</v>
      </c>
      <c r="C683" s="17" t="s">
        <v>424</v>
      </c>
      <c r="D683" s="37">
        <v>16463</v>
      </c>
      <c r="E683" s="211"/>
      <c r="F683" s="159"/>
    </row>
    <row r="684" spans="1:6" ht="30" customHeight="1" x14ac:dyDescent="0.2">
      <c r="A684" s="13" t="s">
        <v>443</v>
      </c>
      <c r="B684" s="21" t="s">
        <v>442</v>
      </c>
      <c r="C684" s="18"/>
      <c r="D684" s="36">
        <f>D685+D689</f>
        <v>1102</v>
      </c>
      <c r="E684" s="116">
        <f>E685+E689</f>
        <v>0</v>
      </c>
      <c r="F684" s="36">
        <f>F685+F689</f>
        <v>0</v>
      </c>
    </row>
    <row r="685" spans="1:6" ht="80.25" hidden="1" customHeight="1" x14ac:dyDescent="0.2">
      <c r="A685" s="16" t="s">
        <v>848</v>
      </c>
      <c r="B685" s="17" t="s">
        <v>847</v>
      </c>
      <c r="C685" s="18"/>
      <c r="D685" s="37">
        <f t="shared" ref="D685:F687" si="102">D686</f>
        <v>0</v>
      </c>
      <c r="E685" s="109">
        <f t="shared" si="102"/>
        <v>0</v>
      </c>
      <c r="F685" s="37">
        <f t="shared" si="102"/>
        <v>0</v>
      </c>
    </row>
    <row r="686" spans="1:6" ht="68.25" hidden="1" customHeight="1" x14ac:dyDescent="0.2">
      <c r="A686" s="16" t="s">
        <v>849</v>
      </c>
      <c r="B686" s="17" t="s">
        <v>850</v>
      </c>
      <c r="C686" s="18"/>
      <c r="D686" s="37">
        <f t="shared" si="102"/>
        <v>0</v>
      </c>
      <c r="E686" s="109">
        <f t="shared" si="102"/>
        <v>0</v>
      </c>
      <c r="F686" s="37">
        <f t="shared" si="102"/>
        <v>0</v>
      </c>
    </row>
    <row r="687" spans="1:6" ht="24" hidden="1" customHeight="1" x14ac:dyDescent="0.2">
      <c r="A687" s="15" t="s">
        <v>933</v>
      </c>
      <c r="B687" s="17" t="s">
        <v>850</v>
      </c>
      <c r="C687" s="17" t="s">
        <v>932</v>
      </c>
      <c r="D687" s="37">
        <f t="shared" si="102"/>
        <v>0</v>
      </c>
      <c r="E687" s="109">
        <f t="shared" si="102"/>
        <v>0</v>
      </c>
      <c r="F687" s="37">
        <f t="shared" si="102"/>
        <v>0</v>
      </c>
    </row>
    <row r="688" spans="1:6" ht="29.25" hidden="1" customHeight="1" x14ac:dyDescent="0.2">
      <c r="A688" s="15" t="s">
        <v>931</v>
      </c>
      <c r="B688" s="17" t="s">
        <v>850</v>
      </c>
      <c r="C688" s="17" t="s">
        <v>930</v>
      </c>
      <c r="D688" s="37"/>
      <c r="E688" s="114"/>
      <c r="F688" s="34">
        <v>0</v>
      </c>
    </row>
    <row r="689" spans="1:11" ht="63.75" customHeight="1" x14ac:dyDescent="0.2">
      <c r="A689" s="16" t="s">
        <v>441</v>
      </c>
      <c r="B689" s="17" t="s">
        <v>440</v>
      </c>
      <c r="C689" s="18"/>
      <c r="D689" s="37">
        <f>D690</f>
        <v>1102</v>
      </c>
      <c r="E689" s="109">
        <f t="shared" ref="E689:F691" si="103">E690</f>
        <v>0</v>
      </c>
      <c r="F689" s="54">
        <f t="shared" si="103"/>
        <v>0</v>
      </c>
    </row>
    <row r="690" spans="1:11" ht="68.25" customHeight="1" x14ac:dyDescent="0.2">
      <c r="A690" s="16" t="s">
        <v>439</v>
      </c>
      <c r="B690" s="17" t="s">
        <v>438</v>
      </c>
      <c r="C690" s="18"/>
      <c r="D690" s="37">
        <f>D691</f>
        <v>1102</v>
      </c>
      <c r="E690" s="109">
        <f t="shared" si="103"/>
        <v>0</v>
      </c>
      <c r="F690" s="54">
        <f t="shared" si="103"/>
        <v>0</v>
      </c>
    </row>
    <row r="691" spans="1:11" ht="24.2" customHeight="1" x14ac:dyDescent="0.2">
      <c r="A691" s="15" t="s">
        <v>933</v>
      </c>
      <c r="B691" s="17" t="s">
        <v>438</v>
      </c>
      <c r="C691" s="17" t="s">
        <v>932</v>
      </c>
      <c r="D691" s="37">
        <f>D692</f>
        <v>1102</v>
      </c>
      <c r="E691" s="109">
        <f t="shared" si="103"/>
        <v>0</v>
      </c>
      <c r="F691" s="54">
        <f t="shared" si="103"/>
        <v>0</v>
      </c>
    </row>
    <row r="692" spans="1:11" ht="28.5" customHeight="1" x14ac:dyDescent="0.2">
      <c r="A692" s="15" t="s">
        <v>931</v>
      </c>
      <c r="B692" s="17" t="s">
        <v>438</v>
      </c>
      <c r="C692" s="17" t="s">
        <v>930</v>
      </c>
      <c r="D692" s="37">
        <v>1102</v>
      </c>
      <c r="E692" s="114"/>
      <c r="F692" s="34">
        <v>0</v>
      </c>
    </row>
    <row r="693" spans="1:11" ht="30" hidden="1" customHeight="1" x14ac:dyDescent="0.2">
      <c r="A693" s="13" t="s">
        <v>437</v>
      </c>
      <c r="B693" s="21" t="s">
        <v>436</v>
      </c>
      <c r="C693" s="18"/>
      <c r="D693" s="36">
        <f>D694</f>
        <v>0</v>
      </c>
      <c r="E693" s="116">
        <f>E694</f>
        <v>57</v>
      </c>
      <c r="F693" s="36">
        <f>F694</f>
        <v>57</v>
      </c>
    </row>
    <row r="694" spans="1:11" ht="53.25" hidden="1" customHeight="1" x14ac:dyDescent="0.2">
      <c r="A694" s="15" t="s">
        <v>435</v>
      </c>
      <c r="B694" s="17" t="s">
        <v>434</v>
      </c>
      <c r="C694" s="18"/>
      <c r="D694" s="37">
        <f>D695+D698</f>
        <v>0</v>
      </c>
      <c r="E694" s="109">
        <f>E695+E698</f>
        <v>57</v>
      </c>
      <c r="F694" s="37">
        <f>F695+F698</f>
        <v>57</v>
      </c>
    </row>
    <row r="695" spans="1:11" ht="35.65" hidden="1" customHeight="1" x14ac:dyDescent="0.2">
      <c r="A695" s="15" t="s">
        <v>989</v>
      </c>
      <c r="B695" s="17" t="s">
        <v>433</v>
      </c>
      <c r="C695" s="18"/>
      <c r="D695" s="37">
        <f t="shared" ref="D695:F696" si="104">D696</f>
        <v>0</v>
      </c>
      <c r="E695" s="109">
        <f t="shared" si="104"/>
        <v>57</v>
      </c>
      <c r="F695" s="37">
        <f t="shared" si="104"/>
        <v>57</v>
      </c>
    </row>
    <row r="696" spans="1:11" ht="24.2" hidden="1" customHeight="1" x14ac:dyDescent="0.2">
      <c r="A696" s="15" t="s">
        <v>933</v>
      </c>
      <c r="B696" s="17" t="s">
        <v>433</v>
      </c>
      <c r="C696" s="17" t="s">
        <v>932</v>
      </c>
      <c r="D696" s="37">
        <f t="shared" si="104"/>
        <v>0</v>
      </c>
      <c r="E696" s="109">
        <f t="shared" si="104"/>
        <v>57</v>
      </c>
      <c r="F696" s="37">
        <f t="shared" si="104"/>
        <v>57</v>
      </c>
    </row>
    <row r="697" spans="1:11" ht="35.65" hidden="1" customHeight="1" x14ac:dyDescent="0.2">
      <c r="A697" s="15" t="s">
        <v>931</v>
      </c>
      <c r="B697" s="17" t="s">
        <v>433</v>
      </c>
      <c r="C697" s="17" t="s">
        <v>930</v>
      </c>
      <c r="D697" s="37">
        <v>0</v>
      </c>
      <c r="E697" s="114">
        <v>57</v>
      </c>
      <c r="F697" s="34">
        <v>57</v>
      </c>
    </row>
    <row r="698" spans="1:11" ht="29.25" hidden="1" customHeight="1" x14ac:dyDescent="0.2">
      <c r="A698" s="22" t="s">
        <v>722</v>
      </c>
      <c r="B698" s="17" t="s">
        <v>390</v>
      </c>
      <c r="C698" s="17"/>
      <c r="D698" s="37">
        <f t="shared" ref="D698:F699" si="105">D699</f>
        <v>0</v>
      </c>
      <c r="E698" s="109">
        <f t="shared" si="105"/>
        <v>0</v>
      </c>
      <c r="F698" s="37">
        <f t="shared" si="105"/>
        <v>0</v>
      </c>
    </row>
    <row r="699" spans="1:11" ht="22.5" hidden="1" customHeight="1" x14ac:dyDescent="0.2">
      <c r="A699" s="15" t="s">
        <v>933</v>
      </c>
      <c r="B699" s="17" t="s">
        <v>390</v>
      </c>
      <c r="C699" s="17" t="s">
        <v>932</v>
      </c>
      <c r="D699" s="37">
        <f t="shared" si="105"/>
        <v>0</v>
      </c>
      <c r="E699" s="109">
        <f t="shared" si="105"/>
        <v>0</v>
      </c>
      <c r="F699" s="37">
        <f t="shared" si="105"/>
        <v>0</v>
      </c>
    </row>
    <row r="700" spans="1:11" ht="35.65" hidden="1" customHeight="1" x14ac:dyDescent="0.2">
      <c r="A700" s="15" t="s">
        <v>931</v>
      </c>
      <c r="B700" s="17" t="s">
        <v>390</v>
      </c>
      <c r="C700" s="17" t="s">
        <v>930</v>
      </c>
      <c r="D700" s="37">
        <v>0</v>
      </c>
      <c r="E700" s="114">
        <v>0</v>
      </c>
      <c r="F700" s="34">
        <v>0</v>
      </c>
    </row>
    <row r="701" spans="1:11" ht="24.2" customHeight="1" x14ac:dyDescent="0.2">
      <c r="A701" s="13" t="s">
        <v>432</v>
      </c>
      <c r="B701" s="21" t="s">
        <v>431</v>
      </c>
      <c r="C701" s="18"/>
      <c r="D701" s="36">
        <f>D702</f>
        <v>299</v>
      </c>
      <c r="E701" s="116">
        <f>E702</f>
        <v>3</v>
      </c>
      <c r="F701" s="36">
        <f>F702</f>
        <v>3</v>
      </c>
    </row>
    <row r="702" spans="1:11" ht="46.5" customHeight="1" x14ac:dyDescent="0.2">
      <c r="A702" s="15" t="s">
        <v>210</v>
      </c>
      <c r="B702" s="17" t="s">
        <v>430</v>
      </c>
      <c r="C702" s="18"/>
      <c r="D702" s="37">
        <f>D706+D703</f>
        <v>299</v>
      </c>
      <c r="E702" s="109">
        <f>E706+E703</f>
        <v>3</v>
      </c>
      <c r="F702" s="37">
        <f>F706+F703</f>
        <v>3</v>
      </c>
    </row>
    <row r="703" spans="1:11" ht="31.5" hidden="1" customHeight="1" x14ac:dyDescent="0.2">
      <c r="A703" s="15" t="s">
        <v>376</v>
      </c>
      <c r="B703" s="17" t="s">
        <v>877</v>
      </c>
      <c r="C703" s="18"/>
      <c r="D703" s="37">
        <f t="shared" ref="D703:F704" si="106">D704</f>
        <v>0</v>
      </c>
      <c r="E703" s="109">
        <f t="shared" si="106"/>
        <v>0</v>
      </c>
      <c r="F703" s="37">
        <f t="shared" si="106"/>
        <v>0</v>
      </c>
      <c r="G703" s="14"/>
      <c r="H703" s="46"/>
      <c r="I703" s="46">
        <v>19</v>
      </c>
      <c r="J703" s="46">
        <v>20</v>
      </c>
      <c r="K703" s="46">
        <v>21</v>
      </c>
    </row>
    <row r="704" spans="1:11" ht="36.75" hidden="1" customHeight="1" x14ac:dyDescent="0.2">
      <c r="A704" s="15" t="s">
        <v>933</v>
      </c>
      <c r="B704" s="17" t="s">
        <v>877</v>
      </c>
      <c r="C704" s="18">
        <v>300</v>
      </c>
      <c r="D704" s="37">
        <f t="shared" si="106"/>
        <v>0</v>
      </c>
      <c r="E704" s="109">
        <f t="shared" si="106"/>
        <v>0</v>
      </c>
      <c r="F704" s="37">
        <f t="shared" si="106"/>
        <v>0</v>
      </c>
      <c r="H704" s="46" t="s">
        <v>505</v>
      </c>
      <c r="I704" s="46">
        <v>296</v>
      </c>
      <c r="J704" s="46">
        <v>296</v>
      </c>
      <c r="K704" s="46">
        <v>296</v>
      </c>
    </row>
    <row r="705" spans="1:11" ht="35.25" hidden="1" customHeight="1" x14ac:dyDescent="0.2">
      <c r="A705" s="15" t="s">
        <v>931</v>
      </c>
      <c r="B705" s="17" t="s">
        <v>877</v>
      </c>
      <c r="C705" s="18">
        <v>320</v>
      </c>
      <c r="D705" s="37">
        <v>0</v>
      </c>
      <c r="E705" s="114">
        <v>0</v>
      </c>
      <c r="F705" s="34">
        <v>0</v>
      </c>
      <c r="H705" s="46" t="s">
        <v>506</v>
      </c>
      <c r="I705" s="46">
        <v>3</v>
      </c>
      <c r="J705" s="46">
        <v>3</v>
      </c>
      <c r="K705" s="46">
        <v>3</v>
      </c>
    </row>
    <row r="706" spans="1:11" ht="30" customHeight="1" x14ac:dyDescent="0.2">
      <c r="A706" s="15" t="s">
        <v>990</v>
      </c>
      <c r="B706" s="17" t="s">
        <v>878</v>
      </c>
      <c r="C706" s="18"/>
      <c r="D706" s="37">
        <f t="shared" ref="D706:F707" si="107">D707</f>
        <v>299</v>
      </c>
      <c r="E706" s="109">
        <f t="shared" si="107"/>
        <v>3</v>
      </c>
      <c r="F706" s="37">
        <f t="shared" si="107"/>
        <v>3</v>
      </c>
    </row>
    <row r="707" spans="1:11" ht="24.2" customHeight="1" x14ac:dyDescent="0.2">
      <c r="A707" s="15" t="s">
        <v>933</v>
      </c>
      <c r="B707" s="17" t="s">
        <v>878</v>
      </c>
      <c r="C707" s="17" t="s">
        <v>932</v>
      </c>
      <c r="D707" s="37">
        <f t="shared" si="107"/>
        <v>299</v>
      </c>
      <c r="E707" s="109">
        <f t="shared" si="107"/>
        <v>3</v>
      </c>
      <c r="F707" s="37">
        <f t="shared" si="107"/>
        <v>3</v>
      </c>
    </row>
    <row r="708" spans="1:11" ht="35.65" customHeight="1" x14ac:dyDescent="0.2">
      <c r="A708" s="15" t="s">
        <v>931</v>
      </c>
      <c r="B708" s="17" t="s">
        <v>878</v>
      </c>
      <c r="C708" s="17" t="s">
        <v>930</v>
      </c>
      <c r="D708" s="37">
        <v>299</v>
      </c>
      <c r="E708" s="114">
        <v>3</v>
      </c>
      <c r="F708" s="34">
        <v>3</v>
      </c>
    </row>
    <row r="709" spans="1:11" ht="44.25" customHeight="1" x14ac:dyDescent="0.2">
      <c r="A709" s="13" t="s">
        <v>879</v>
      </c>
      <c r="B709" s="21" t="s">
        <v>880</v>
      </c>
      <c r="C709" s="21"/>
      <c r="D709" s="36">
        <f>D710+D714</f>
        <v>285</v>
      </c>
      <c r="E709" s="116">
        <f t="shared" ref="E709:F712" si="108">E710</f>
        <v>0</v>
      </c>
      <c r="F709" s="36">
        <f t="shared" si="108"/>
        <v>0</v>
      </c>
    </row>
    <row r="710" spans="1:11" ht="35.65" customHeight="1" thickBot="1" x14ac:dyDescent="0.25">
      <c r="A710" s="172" t="s">
        <v>117</v>
      </c>
      <c r="B710" s="17" t="s">
        <v>115</v>
      </c>
      <c r="C710" s="17"/>
      <c r="D710" s="37">
        <f>D711</f>
        <v>236</v>
      </c>
      <c r="E710" s="109">
        <f t="shared" si="108"/>
        <v>0</v>
      </c>
      <c r="F710" s="37">
        <f t="shared" si="108"/>
        <v>0</v>
      </c>
    </row>
    <row r="711" spans="1:11" ht="120.75" customHeight="1" x14ac:dyDescent="0.2">
      <c r="A711" s="173" t="s">
        <v>118</v>
      </c>
      <c r="B711" s="17" t="s">
        <v>116</v>
      </c>
      <c r="C711" s="17"/>
      <c r="D711" s="37">
        <f>D712</f>
        <v>236</v>
      </c>
      <c r="E711" s="109">
        <f t="shared" si="108"/>
        <v>0</v>
      </c>
      <c r="F711" s="37">
        <f t="shared" si="108"/>
        <v>0</v>
      </c>
    </row>
    <row r="712" spans="1:11" ht="57.75" customHeight="1" x14ac:dyDescent="0.2">
      <c r="A712" s="15" t="s">
        <v>900</v>
      </c>
      <c r="B712" s="17" t="s">
        <v>116</v>
      </c>
      <c r="C712" s="17" t="s">
        <v>899</v>
      </c>
      <c r="D712" s="37">
        <f>D713</f>
        <v>236</v>
      </c>
      <c r="E712" s="109">
        <f t="shared" si="108"/>
        <v>0</v>
      </c>
      <c r="F712" s="58">
        <f t="shared" si="108"/>
        <v>0</v>
      </c>
    </row>
    <row r="713" spans="1:11" ht="35.65" customHeight="1" x14ac:dyDescent="0.2">
      <c r="A713" s="15" t="s">
        <v>898</v>
      </c>
      <c r="B713" s="17" t="s">
        <v>116</v>
      </c>
      <c r="C713" s="17" t="s">
        <v>897</v>
      </c>
      <c r="D713" s="37">
        <v>236</v>
      </c>
      <c r="E713" s="110">
        <v>0</v>
      </c>
      <c r="F713" s="34">
        <v>0</v>
      </c>
    </row>
    <row r="714" spans="1:11" ht="35.65" customHeight="1" x14ac:dyDescent="0.2">
      <c r="A714" s="15" t="s">
        <v>1048</v>
      </c>
      <c r="B714" s="17" t="s">
        <v>1046</v>
      </c>
      <c r="C714" s="17"/>
      <c r="D714" s="37">
        <f>D715</f>
        <v>49</v>
      </c>
      <c r="E714" s="151"/>
      <c r="F714" s="34"/>
    </row>
    <row r="715" spans="1:11" ht="27.75" customHeight="1" x14ac:dyDescent="0.2">
      <c r="A715" s="15" t="s">
        <v>1049</v>
      </c>
      <c r="B715" s="17" t="s">
        <v>1047</v>
      </c>
      <c r="C715" s="17"/>
      <c r="D715" s="37">
        <f>D716</f>
        <v>49</v>
      </c>
      <c r="E715" s="151"/>
      <c r="F715" s="34"/>
    </row>
    <row r="716" spans="1:11" ht="35.65" customHeight="1" x14ac:dyDescent="0.2">
      <c r="A716" s="15" t="s">
        <v>886</v>
      </c>
      <c r="B716" s="17" t="s">
        <v>1047</v>
      </c>
      <c r="C716" s="17" t="s">
        <v>885</v>
      </c>
      <c r="D716" s="37">
        <f>D717</f>
        <v>49</v>
      </c>
      <c r="E716" s="151"/>
      <c r="F716" s="34"/>
    </row>
    <row r="717" spans="1:11" ht="35.65" customHeight="1" x14ac:dyDescent="0.2">
      <c r="A717" s="15" t="s">
        <v>884</v>
      </c>
      <c r="B717" s="17" t="s">
        <v>1047</v>
      </c>
      <c r="C717" s="17" t="s">
        <v>883</v>
      </c>
      <c r="D717" s="37">
        <v>49</v>
      </c>
      <c r="E717" s="151"/>
      <c r="F717" s="34"/>
    </row>
    <row r="718" spans="1:11" ht="36.75" customHeight="1" x14ac:dyDescent="0.2">
      <c r="A718" s="13" t="s">
        <v>429</v>
      </c>
      <c r="B718" s="21" t="s">
        <v>428</v>
      </c>
      <c r="C718" s="18"/>
      <c r="D718" s="36">
        <f t="shared" ref="D718:F719" si="109">D723+D726+D729</f>
        <v>42612</v>
      </c>
      <c r="E718" s="116">
        <f t="shared" si="109"/>
        <v>3000</v>
      </c>
      <c r="F718" s="56">
        <f t="shared" si="109"/>
        <v>3000</v>
      </c>
    </row>
    <row r="719" spans="1:11" ht="64.5" customHeight="1" x14ac:dyDescent="0.2">
      <c r="A719" s="15" t="s">
        <v>211</v>
      </c>
      <c r="B719" s="17" t="s">
        <v>427</v>
      </c>
      <c r="C719" s="18"/>
      <c r="D719" s="37">
        <f t="shared" si="109"/>
        <v>42612</v>
      </c>
      <c r="E719" s="116">
        <f t="shared" si="109"/>
        <v>3000</v>
      </c>
      <c r="F719" s="56">
        <f t="shared" si="109"/>
        <v>3000</v>
      </c>
    </row>
    <row r="720" spans="1:11" ht="30.75" hidden="1" customHeight="1" x14ac:dyDescent="0.2">
      <c r="A720" s="15" t="s">
        <v>151</v>
      </c>
      <c r="B720" s="17" t="s">
        <v>196</v>
      </c>
      <c r="C720" s="18"/>
      <c r="D720" s="37">
        <f>D721</f>
        <v>0</v>
      </c>
      <c r="E720" s="110"/>
      <c r="F720" s="34"/>
    </row>
    <row r="721" spans="1:8" ht="30.75" hidden="1" customHeight="1" x14ac:dyDescent="0.2">
      <c r="A721" s="15" t="s">
        <v>918</v>
      </c>
      <c r="B721" s="17" t="s">
        <v>196</v>
      </c>
      <c r="C721" s="18">
        <v>400</v>
      </c>
      <c r="D721" s="37">
        <f>D722</f>
        <v>0</v>
      </c>
      <c r="E721" s="110"/>
      <c r="F721" s="34"/>
    </row>
    <row r="722" spans="1:8" ht="30.75" hidden="1" customHeight="1" x14ac:dyDescent="0.2">
      <c r="A722" s="15" t="s">
        <v>425</v>
      </c>
      <c r="B722" s="17" t="s">
        <v>196</v>
      </c>
      <c r="C722" s="18">
        <v>410</v>
      </c>
      <c r="D722" s="37">
        <v>0</v>
      </c>
      <c r="E722" s="110"/>
      <c r="F722" s="34"/>
    </row>
    <row r="723" spans="1:8" ht="35.65" customHeight="1" x14ac:dyDescent="0.2">
      <c r="A723" s="15" t="s">
        <v>991</v>
      </c>
      <c r="B723" s="17" t="s">
        <v>426</v>
      </c>
      <c r="C723" s="18"/>
      <c r="D723" s="37">
        <f t="shared" ref="D723:F724" si="110">D724</f>
        <v>42112</v>
      </c>
      <c r="E723" s="109">
        <f t="shared" si="110"/>
        <v>0</v>
      </c>
      <c r="F723" s="54">
        <f t="shared" si="110"/>
        <v>0</v>
      </c>
    </row>
    <row r="724" spans="1:8" ht="35.65" customHeight="1" x14ac:dyDescent="0.2">
      <c r="A724" s="15" t="s">
        <v>918</v>
      </c>
      <c r="B724" s="17" t="s">
        <v>426</v>
      </c>
      <c r="C724" s="17" t="s">
        <v>917</v>
      </c>
      <c r="D724" s="37">
        <f t="shared" si="110"/>
        <v>42112</v>
      </c>
      <c r="E724" s="109">
        <f t="shared" si="110"/>
        <v>0</v>
      </c>
      <c r="F724" s="53">
        <f t="shared" si="110"/>
        <v>0</v>
      </c>
    </row>
    <row r="725" spans="1:8" ht="21" customHeight="1" x14ac:dyDescent="0.2">
      <c r="A725" s="15" t="s">
        <v>425</v>
      </c>
      <c r="B725" s="17" t="s">
        <v>426</v>
      </c>
      <c r="C725" s="17" t="s">
        <v>424</v>
      </c>
      <c r="D725" s="37">
        <v>42112</v>
      </c>
      <c r="E725" s="114"/>
      <c r="F725" s="34"/>
    </row>
    <row r="726" spans="1:8" ht="56.25" hidden="1" customHeight="1" x14ac:dyDescent="0.2">
      <c r="A726" s="15" t="s">
        <v>369</v>
      </c>
      <c r="B726" s="17" t="s">
        <v>881</v>
      </c>
      <c r="C726" s="17"/>
      <c r="D726" s="37">
        <f t="shared" ref="D726:F727" si="111">D727</f>
        <v>0</v>
      </c>
      <c r="E726" s="109">
        <f t="shared" si="111"/>
        <v>0</v>
      </c>
      <c r="F726" s="37">
        <f t="shared" si="111"/>
        <v>0</v>
      </c>
    </row>
    <row r="727" spans="1:8" ht="30.75" hidden="1" customHeight="1" x14ac:dyDescent="0.2">
      <c r="A727" s="15" t="s">
        <v>918</v>
      </c>
      <c r="B727" s="17" t="s">
        <v>881</v>
      </c>
      <c r="C727" s="17" t="s">
        <v>917</v>
      </c>
      <c r="D727" s="37">
        <f t="shared" si="111"/>
        <v>0</v>
      </c>
      <c r="E727" s="109">
        <f t="shared" si="111"/>
        <v>0</v>
      </c>
      <c r="F727" s="37">
        <f t="shared" si="111"/>
        <v>0</v>
      </c>
    </row>
    <row r="728" spans="1:8" ht="30.75" hidden="1" customHeight="1" x14ac:dyDescent="0.2">
      <c r="A728" s="84" t="s">
        <v>425</v>
      </c>
      <c r="B728" s="57" t="s">
        <v>881</v>
      </c>
      <c r="C728" s="57" t="s">
        <v>424</v>
      </c>
      <c r="D728" s="58">
        <v>0</v>
      </c>
      <c r="E728" s="109">
        <v>0</v>
      </c>
      <c r="F728" s="37">
        <v>0</v>
      </c>
      <c r="H728">
        <v>36590</v>
      </c>
    </row>
    <row r="729" spans="1:8" ht="39.75" customHeight="1" x14ac:dyDescent="0.2">
      <c r="A729" s="22" t="s">
        <v>120</v>
      </c>
      <c r="B729" s="60" t="s">
        <v>119</v>
      </c>
      <c r="C729" s="60"/>
      <c r="D729" s="54">
        <f t="shared" ref="D729:F730" si="112">D730</f>
        <v>500</v>
      </c>
      <c r="E729" s="109">
        <f t="shared" si="112"/>
        <v>3000</v>
      </c>
      <c r="F729" s="37">
        <f t="shared" si="112"/>
        <v>3000</v>
      </c>
    </row>
    <row r="730" spans="1:8" ht="28.5" customHeight="1" x14ac:dyDescent="0.2">
      <c r="A730" s="15" t="s">
        <v>886</v>
      </c>
      <c r="B730" s="60" t="s">
        <v>119</v>
      </c>
      <c r="C730" s="60" t="s">
        <v>885</v>
      </c>
      <c r="D730" s="54">
        <f t="shared" si="112"/>
        <v>500</v>
      </c>
      <c r="E730" s="109">
        <f t="shared" si="112"/>
        <v>3000</v>
      </c>
      <c r="F730" s="37">
        <f t="shared" si="112"/>
        <v>3000</v>
      </c>
    </row>
    <row r="731" spans="1:8" ht="31.5" customHeight="1" x14ac:dyDescent="0.2">
      <c r="A731" s="15" t="s">
        <v>884</v>
      </c>
      <c r="B731" s="60" t="s">
        <v>119</v>
      </c>
      <c r="C731" s="60" t="s">
        <v>883</v>
      </c>
      <c r="D731" s="54">
        <v>500</v>
      </c>
      <c r="E731" s="109">
        <v>3000</v>
      </c>
      <c r="F731" s="37">
        <v>3000</v>
      </c>
    </row>
    <row r="732" spans="1:8" ht="47.25" hidden="1" customHeight="1" x14ac:dyDescent="0.2">
      <c r="A732" s="85" t="s">
        <v>517</v>
      </c>
      <c r="B732" s="61" t="s">
        <v>518</v>
      </c>
      <c r="C732" s="86"/>
      <c r="D732" s="73">
        <f t="shared" ref="D732:F735" si="113">D733</f>
        <v>0</v>
      </c>
      <c r="E732" s="133">
        <f t="shared" si="113"/>
        <v>3000</v>
      </c>
      <c r="F732" s="87">
        <f t="shared" si="113"/>
        <v>3000</v>
      </c>
    </row>
    <row r="733" spans="1:8" ht="48.75" hidden="1" customHeight="1" x14ac:dyDescent="0.2">
      <c r="A733" s="15" t="s">
        <v>519</v>
      </c>
      <c r="B733" s="17" t="s">
        <v>520</v>
      </c>
      <c r="C733" s="66"/>
      <c r="D733" s="54">
        <f t="shared" si="113"/>
        <v>0</v>
      </c>
      <c r="E733" s="114">
        <f t="shared" si="113"/>
        <v>3000</v>
      </c>
      <c r="F733" s="34">
        <f t="shared" si="113"/>
        <v>3000</v>
      </c>
    </row>
    <row r="734" spans="1:8" ht="30" hidden="1" customHeight="1" x14ac:dyDescent="0.2">
      <c r="A734" s="20" t="s">
        <v>521</v>
      </c>
      <c r="B734" s="17" t="s">
        <v>522</v>
      </c>
      <c r="C734" s="66"/>
      <c r="D734" s="54">
        <f t="shared" si="113"/>
        <v>0</v>
      </c>
      <c r="E734" s="114">
        <f t="shared" si="113"/>
        <v>3000</v>
      </c>
      <c r="F734" s="34">
        <f t="shared" si="113"/>
        <v>3000</v>
      </c>
    </row>
    <row r="735" spans="1:8" ht="23.25" hidden="1" customHeight="1" x14ac:dyDescent="0.2">
      <c r="A735" s="15" t="s">
        <v>918</v>
      </c>
      <c r="B735" s="17" t="s">
        <v>522</v>
      </c>
      <c r="C735" s="66" t="s">
        <v>917</v>
      </c>
      <c r="D735" s="54">
        <f t="shared" si="113"/>
        <v>0</v>
      </c>
      <c r="E735" s="114">
        <f>E736</f>
        <v>3000</v>
      </c>
      <c r="F735" s="34">
        <f t="shared" si="113"/>
        <v>3000</v>
      </c>
    </row>
    <row r="736" spans="1:8" ht="23.25" hidden="1" customHeight="1" x14ac:dyDescent="0.2">
      <c r="A736" s="15" t="s">
        <v>425</v>
      </c>
      <c r="B736" s="17" t="s">
        <v>522</v>
      </c>
      <c r="C736" s="219" t="s">
        <v>424</v>
      </c>
      <c r="D736" s="155">
        <v>0</v>
      </c>
      <c r="E736" s="114">
        <v>3000</v>
      </c>
      <c r="F736" s="34">
        <v>3000</v>
      </c>
    </row>
    <row r="737" spans="1:6" ht="45" customHeight="1" x14ac:dyDescent="0.2">
      <c r="A737" s="13" t="s">
        <v>759</v>
      </c>
      <c r="B737" s="21" t="s">
        <v>423</v>
      </c>
      <c r="C737" s="62"/>
      <c r="D737" s="63">
        <f>D750+D738</f>
        <v>160529</v>
      </c>
      <c r="E737" s="115">
        <f>E750+E738</f>
        <v>10000</v>
      </c>
      <c r="F737" s="63">
        <f>F750+F738</f>
        <v>10000</v>
      </c>
    </row>
    <row r="738" spans="1:6" ht="35.25" customHeight="1" x14ac:dyDescent="0.2">
      <c r="A738" s="13" t="s">
        <v>197</v>
      </c>
      <c r="B738" s="21" t="s">
        <v>198</v>
      </c>
      <c r="C738" s="18"/>
      <c r="D738" s="36">
        <f>D739+D743</f>
        <v>155361</v>
      </c>
      <c r="E738" s="116">
        <f>E739+E743</f>
        <v>0</v>
      </c>
      <c r="F738" s="36">
        <f>F739+F743</f>
        <v>0</v>
      </c>
    </row>
    <row r="739" spans="1:6" ht="60" customHeight="1" x14ac:dyDescent="0.2">
      <c r="A739" s="15" t="s">
        <v>498</v>
      </c>
      <c r="B739" s="17" t="s">
        <v>199</v>
      </c>
      <c r="C739" s="18"/>
      <c r="D739" s="37">
        <f>D740</f>
        <v>4361</v>
      </c>
      <c r="E739" s="109">
        <f t="shared" ref="E739:F741" si="114">E740</f>
        <v>0</v>
      </c>
      <c r="F739" s="37">
        <f t="shared" si="114"/>
        <v>0</v>
      </c>
    </row>
    <row r="740" spans="1:6" ht="26.25" customHeight="1" x14ac:dyDescent="0.2">
      <c r="A740" s="15" t="s">
        <v>992</v>
      </c>
      <c r="B740" s="17" t="s">
        <v>200</v>
      </c>
      <c r="C740" s="18"/>
      <c r="D740" s="37">
        <f>D741</f>
        <v>4361</v>
      </c>
      <c r="E740" s="109">
        <f t="shared" si="114"/>
        <v>0</v>
      </c>
      <c r="F740" s="37">
        <f t="shared" si="114"/>
        <v>0</v>
      </c>
    </row>
    <row r="741" spans="1:6" ht="45" customHeight="1" x14ac:dyDescent="0.2">
      <c r="A741" s="15" t="s">
        <v>886</v>
      </c>
      <c r="B741" s="17" t="s">
        <v>200</v>
      </c>
      <c r="C741" s="18">
        <v>200</v>
      </c>
      <c r="D741" s="37">
        <f>D742</f>
        <v>4361</v>
      </c>
      <c r="E741" s="109">
        <f t="shared" si="114"/>
        <v>0</v>
      </c>
      <c r="F741" s="37">
        <f t="shared" si="114"/>
        <v>0</v>
      </c>
    </row>
    <row r="742" spans="1:6" ht="45" customHeight="1" x14ac:dyDescent="0.2">
      <c r="A742" s="15" t="s">
        <v>884</v>
      </c>
      <c r="B742" s="17" t="s">
        <v>200</v>
      </c>
      <c r="C742" s="18">
        <v>240</v>
      </c>
      <c r="D742" s="37">
        <v>4361</v>
      </c>
      <c r="E742" s="114">
        <v>0</v>
      </c>
      <c r="F742" s="34">
        <v>0</v>
      </c>
    </row>
    <row r="743" spans="1:6" ht="32.25" customHeight="1" x14ac:dyDescent="0.2">
      <c r="A743" s="15" t="s">
        <v>373</v>
      </c>
      <c r="B743" s="17" t="s">
        <v>374</v>
      </c>
      <c r="C743" s="18"/>
      <c r="D743" s="37">
        <f>D747+D744</f>
        <v>151000</v>
      </c>
      <c r="E743" s="109">
        <f>E747</f>
        <v>0</v>
      </c>
      <c r="F743" s="37">
        <f>F747</f>
        <v>0</v>
      </c>
    </row>
    <row r="744" spans="1:6" ht="21.75" customHeight="1" x14ac:dyDescent="0.2">
      <c r="A744" s="15" t="s">
        <v>1027</v>
      </c>
      <c r="B744" s="17" t="s">
        <v>1026</v>
      </c>
      <c r="C744" s="18"/>
      <c r="D744" s="37">
        <f>D745</f>
        <v>10000</v>
      </c>
      <c r="E744" s="109"/>
      <c r="F744" s="37"/>
    </row>
    <row r="745" spans="1:6" ht="27" customHeight="1" x14ac:dyDescent="0.2">
      <c r="A745" s="15" t="s">
        <v>100</v>
      </c>
      <c r="B745" s="17" t="s">
        <v>1026</v>
      </c>
      <c r="C745" s="18">
        <v>800</v>
      </c>
      <c r="D745" s="37">
        <f>D746</f>
        <v>10000</v>
      </c>
      <c r="E745" s="109"/>
      <c r="F745" s="37"/>
    </row>
    <row r="746" spans="1:6" ht="68.25" customHeight="1" x14ac:dyDescent="0.2">
      <c r="A746" s="16" t="s">
        <v>375</v>
      </c>
      <c r="B746" s="17" t="s">
        <v>1026</v>
      </c>
      <c r="C746" s="18">
        <v>810</v>
      </c>
      <c r="D746" s="37">
        <v>10000</v>
      </c>
      <c r="E746" s="109"/>
      <c r="F746" s="37"/>
    </row>
    <row r="747" spans="1:6" ht="31.5" customHeight="1" x14ac:dyDescent="0.2">
      <c r="A747" s="192" t="s">
        <v>1022</v>
      </c>
      <c r="B747" s="17" t="s">
        <v>1023</v>
      </c>
      <c r="C747" s="18"/>
      <c r="D747" s="37">
        <f>D748</f>
        <v>141000</v>
      </c>
      <c r="E747" s="109">
        <f t="shared" ref="E747:F748" si="115">E748</f>
        <v>0</v>
      </c>
      <c r="F747" s="37">
        <f t="shared" si="115"/>
        <v>0</v>
      </c>
    </row>
    <row r="748" spans="1:6" ht="32.25" customHeight="1" x14ac:dyDescent="0.2">
      <c r="A748" s="15" t="s">
        <v>100</v>
      </c>
      <c r="B748" s="17" t="s">
        <v>1023</v>
      </c>
      <c r="C748" s="18">
        <v>800</v>
      </c>
      <c r="D748" s="37">
        <f>D749</f>
        <v>141000</v>
      </c>
      <c r="E748" s="109">
        <f t="shared" si="115"/>
        <v>0</v>
      </c>
      <c r="F748" s="37">
        <f t="shared" si="115"/>
        <v>0</v>
      </c>
    </row>
    <row r="749" spans="1:6" ht="71.25" customHeight="1" x14ac:dyDescent="0.2">
      <c r="A749" s="16" t="s">
        <v>375</v>
      </c>
      <c r="B749" s="17" t="s">
        <v>1023</v>
      </c>
      <c r="C749" s="18">
        <v>810</v>
      </c>
      <c r="D749" s="202">
        <v>141000</v>
      </c>
      <c r="E749" s="114"/>
      <c r="F749" s="34"/>
    </row>
    <row r="750" spans="1:6" ht="25.5" customHeight="1" x14ac:dyDescent="0.2">
      <c r="A750" s="13" t="s">
        <v>620</v>
      </c>
      <c r="B750" s="21" t="s">
        <v>760</v>
      </c>
      <c r="C750" s="21"/>
      <c r="D750" s="36">
        <f>D751</f>
        <v>5168</v>
      </c>
      <c r="E750" s="116">
        <f t="shared" ref="E750:F753" si="116">E751</f>
        <v>10000</v>
      </c>
      <c r="F750" s="36">
        <f t="shared" si="116"/>
        <v>10000</v>
      </c>
    </row>
    <row r="751" spans="1:6" ht="28.5" customHeight="1" x14ac:dyDescent="0.2">
      <c r="A751" s="15" t="s">
        <v>68</v>
      </c>
      <c r="B751" s="17" t="s">
        <v>844</v>
      </c>
      <c r="C751" s="17"/>
      <c r="D751" s="37">
        <f>D752</f>
        <v>5168</v>
      </c>
      <c r="E751" s="109">
        <f t="shared" si="116"/>
        <v>10000</v>
      </c>
      <c r="F751" s="37">
        <f t="shared" si="116"/>
        <v>10000</v>
      </c>
    </row>
    <row r="752" spans="1:6" ht="24" customHeight="1" x14ac:dyDescent="0.2">
      <c r="A752" s="15" t="s">
        <v>317</v>
      </c>
      <c r="B752" s="17" t="s">
        <v>845</v>
      </c>
      <c r="C752" s="17"/>
      <c r="D752" s="37">
        <f>D753</f>
        <v>5168</v>
      </c>
      <c r="E752" s="109">
        <f t="shared" si="116"/>
        <v>10000</v>
      </c>
      <c r="F752" s="37">
        <f t="shared" si="116"/>
        <v>10000</v>
      </c>
    </row>
    <row r="753" spans="1:6" ht="34.5" customHeight="1" x14ac:dyDescent="0.2">
      <c r="A753" s="15" t="s">
        <v>886</v>
      </c>
      <c r="B753" s="17" t="s">
        <v>845</v>
      </c>
      <c r="C753" s="17" t="s">
        <v>885</v>
      </c>
      <c r="D753" s="37">
        <f>D754</f>
        <v>5168</v>
      </c>
      <c r="E753" s="109">
        <f t="shared" si="116"/>
        <v>10000</v>
      </c>
      <c r="F753" s="37">
        <f t="shared" si="116"/>
        <v>10000</v>
      </c>
    </row>
    <row r="754" spans="1:6" ht="27.75" customHeight="1" x14ac:dyDescent="0.2">
      <c r="A754" s="15" t="s">
        <v>884</v>
      </c>
      <c r="B754" s="17" t="s">
        <v>845</v>
      </c>
      <c r="C754" s="17" t="s">
        <v>883</v>
      </c>
      <c r="D754" s="37">
        <v>5168</v>
      </c>
      <c r="E754" s="114">
        <v>10000</v>
      </c>
      <c r="F754" s="34">
        <v>10000</v>
      </c>
    </row>
    <row r="755" spans="1:6" ht="39.75" customHeight="1" x14ac:dyDescent="0.2">
      <c r="A755" s="13" t="s">
        <v>166</v>
      </c>
      <c r="B755" s="21" t="s">
        <v>422</v>
      </c>
      <c r="C755" s="18"/>
      <c r="D755" s="36">
        <f>D756+D764+D773+D804</f>
        <v>33860</v>
      </c>
      <c r="E755" s="116">
        <f>E756+E764+E773+E804</f>
        <v>25777</v>
      </c>
      <c r="F755" s="36">
        <f>F756+F764+F773+F804</f>
        <v>27445</v>
      </c>
    </row>
    <row r="756" spans="1:6" ht="27" customHeight="1" x14ac:dyDescent="0.2">
      <c r="A756" s="13" t="s">
        <v>421</v>
      </c>
      <c r="B756" s="21" t="s">
        <v>420</v>
      </c>
      <c r="C756" s="18"/>
      <c r="D756" s="36">
        <f>D757</f>
        <v>7889</v>
      </c>
      <c r="E756" s="116">
        <f>E757</f>
        <v>100</v>
      </c>
      <c r="F756" s="36">
        <f>F757</f>
        <v>100</v>
      </c>
    </row>
    <row r="757" spans="1:6" ht="39.75" customHeight="1" x14ac:dyDescent="0.2">
      <c r="A757" s="15" t="s">
        <v>846</v>
      </c>
      <c r="B757" s="17" t="s">
        <v>419</v>
      </c>
      <c r="C757" s="18"/>
      <c r="D757" s="37">
        <f>D761+D758</f>
        <v>7889</v>
      </c>
      <c r="E757" s="109">
        <f>E761</f>
        <v>100</v>
      </c>
      <c r="F757" s="37">
        <f>F761</f>
        <v>100</v>
      </c>
    </row>
    <row r="758" spans="1:6" ht="36" customHeight="1" x14ac:dyDescent="0.2">
      <c r="A758" s="15" t="s">
        <v>937</v>
      </c>
      <c r="B758" s="17" t="s">
        <v>585</v>
      </c>
      <c r="C758" s="18"/>
      <c r="D758" s="37">
        <f>D759</f>
        <v>7789</v>
      </c>
      <c r="E758" s="109"/>
      <c r="F758" s="37"/>
    </row>
    <row r="759" spans="1:6" ht="39.75" customHeight="1" x14ac:dyDescent="0.2">
      <c r="A759" s="15" t="s">
        <v>944</v>
      </c>
      <c r="B759" s="17" t="s">
        <v>585</v>
      </c>
      <c r="C759" s="18">
        <v>600</v>
      </c>
      <c r="D759" s="37">
        <f>D760</f>
        <v>7789</v>
      </c>
      <c r="E759" s="109"/>
      <c r="F759" s="37"/>
    </row>
    <row r="760" spans="1:6" ht="28.5" customHeight="1" x14ac:dyDescent="0.2">
      <c r="A760" s="15" t="s">
        <v>942</v>
      </c>
      <c r="B760" s="17" t="s">
        <v>585</v>
      </c>
      <c r="C760" s="18">
        <v>610</v>
      </c>
      <c r="D760" s="37">
        <v>7789</v>
      </c>
      <c r="E760" s="109"/>
      <c r="F760" s="37"/>
    </row>
    <row r="761" spans="1:6" ht="35.65" customHeight="1" x14ac:dyDescent="0.2">
      <c r="A761" s="15" t="s">
        <v>59</v>
      </c>
      <c r="B761" s="17" t="s">
        <v>418</v>
      </c>
      <c r="C761" s="18"/>
      <c r="D761" s="37">
        <f t="shared" ref="D761:F762" si="117">D762</f>
        <v>100</v>
      </c>
      <c r="E761" s="109">
        <f t="shared" si="117"/>
        <v>100</v>
      </c>
      <c r="F761" s="37">
        <f t="shared" si="117"/>
        <v>100</v>
      </c>
    </row>
    <row r="762" spans="1:6" ht="27" customHeight="1" x14ac:dyDescent="0.2">
      <c r="A762" s="15" t="s">
        <v>886</v>
      </c>
      <c r="B762" s="17" t="s">
        <v>418</v>
      </c>
      <c r="C762" s="17" t="s">
        <v>885</v>
      </c>
      <c r="D762" s="37">
        <f t="shared" si="117"/>
        <v>100</v>
      </c>
      <c r="E762" s="109">
        <f t="shared" si="117"/>
        <v>100</v>
      </c>
      <c r="F762" s="37">
        <f t="shared" si="117"/>
        <v>100</v>
      </c>
    </row>
    <row r="763" spans="1:6" ht="35.65" customHeight="1" x14ac:dyDescent="0.2">
      <c r="A763" s="15" t="s">
        <v>884</v>
      </c>
      <c r="B763" s="17" t="s">
        <v>418</v>
      </c>
      <c r="C763" s="17" t="s">
        <v>883</v>
      </c>
      <c r="D763" s="37">
        <v>100</v>
      </c>
      <c r="E763" s="114">
        <v>100</v>
      </c>
      <c r="F763" s="34">
        <v>100</v>
      </c>
    </row>
    <row r="764" spans="1:6" ht="29.25" customHeight="1" x14ac:dyDescent="0.2">
      <c r="A764" s="13" t="s">
        <v>417</v>
      </c>
      <c r="B764" s="21" t="s">
        <v>416</v>
      </c>
      <c r="C764" s="18"/>
      <c r="D764" s="36">
        <f>D765+D769</f>
        <v>800</v>
      </c>
      <c r="E764" s="116">
        <f>E765+E769</f>
        <v>1100</v>
      </c>
      <c r="F764" s="36">
        <f>F765+F769</f>
        <v>1700</v>
      </c>
    </row>
    <row r="765" spans="1:6" ht="56.25" customHeight="1" x14ac:dyDescent="0.2">
      <c r="A765" s="15" t="s">
        <v>762</v>
      </c>
      <c r="B765" s="17" t="s">
        <v>415</v>
      </c>
      <c r="C765" s="18"/>
      <c r="D765" s="37">
        <f>D766</f>
        <v>700</v>
      </c>
      <c r="E765" s="109">
        <f t="shared" ref="E765:F767" si="118">E766</f>
        <v>1000</v>
      </c>
      <c r="F765" s="37">
        <f t="shared" si="118"/>
        <v>1600</v>
      </c>
    </row>
    <row r="766" spans="1:6" ht="26.25" customHeight="1" x14ac:dyDescent="0.2">
      <c r="A766" s="15" t="s">
        <v>413</v>
      </c>
      <c r="B766" s="17" t="s">
        <v>96</v>
      </c>
      <c r="C766" s="18"/>
      <c r="D766" s="37">
        <f>D767</f>
        <v>700</v>
      </c>
      <c r="E766" s="109">
        <f t="shared" si="118"/>
        <v>1000</v>
      </c>
      <c r="F766" s="37">
        <f t="shared" si="118"/>
        <v>1600</v>
      </c>
    </row>
    <row r="767" spans="1:6" ht="21" customHeight="1" x14ac:dyDescent="0.2">
      <c r="A767" s="15" t="s">
        <v>894</v>
      </c>
      <c r="B767" s="17" t="s">
        <v>96</v>
      </c>
      <c r="C767" s="17" t="s">
        <v>893</v>
      </c>
      <c r="D767" s="37">
        <f>D768</f>
        <v>700</v>
      </c>
      <c r="E767" s="109">
        <f t="shared" si="118"/>
        <v>1000</v>
      </c>
      <c r="F767" s="37">
        <f t="shared" si="118"/>
        <v>1600</v>
      </c>
    </row>
    <row r="768" spans="1:6" ht="47.25" customHeight="1" x14ac:dyDescent="0.2">
      <c r="A768" s="15" t="s">
        <v>412</v>
      </c>
      <c r="B768" s="17" t="s">
        <v>96</v>
      </c>
      <c r="C768" s="17" t="s">
        <v>411</v>
      </c>
      <c r="D768" s="37">
        <v>700</v>
      </c>
      <c r="E768" s="114">
        <v>1000</v>
      </c>
      <c r="F768" s="34">
        <v>1600</v>
      </c>
    </row>
    <row r="769" spans="1:6" ht="57" customHeight="1" x14ac:dyDescent="0.2">
      <c r="A769" s="15" t="s">
        <v>370</v>
      </c>
      <c r="B769" s="17" t="s">
        <v>763</v>
      </c>
      <c r="C769" s="17"/>
      <c r="D769" s="37">
        <f>D770</f>
        <v>100</v>
      </c>
      <c r="E769" s="109">
        <f t="shared" ref="E769:F771" si="119">E770</f>
        <v>100</v>
      </c>
      <c r="F769" s="37">
        <f t="shared" si="119"/>
        <v>100</v>
      </c>
    </row>
    <row r="770" spans="1:6" ht="29.25" customHeight="1" x14ac:dyDescent="0.2">
      <c r="A770" s="15" t="s">
        <v>414</v>
      </c>
      <c r="B770" s="17" t="s">
        <v>764</v>
      </c>
      <c r="C770" s="18"/>
      <c r="D770" s="37">
        <f>D771</f>
        <v>100</v>
      </c>
      <c r="E770" s="109">
        <f t="shared" si="119"/>
        <v>100</v>
      </c>
      <c r="F770" s="37">
        <f t="shared" si="119"/>
        <v>100</v>
      </c>
    </row>
    <row r="771" spans="1:6" ht="24.2" customHeight="1" x14ac:dyDescent="0.2">
      <c r="A771" s="15" t="s">
        <v>886</v>
      </c>
      <c r="B771" s="17" t="s">
        <v>764</v>
      </c>
      <c r="C771" s="17" t="s">
        <v>885</v>
      </c>
      <c r="D771" s="37">
        <f>D772</f>
        <v>100</v>
      </c>
      <c r="E771" s="109">
        <f t="shared" si="119"/>
        <v>100</v>
      </c>
      <c r="F771" s="37">
        <f t="shared" si="119"/>
        <v>100</v>
      </c>
    </row>
    <row r="772" spans="1:6" ht="35.65" customHeight="1" x14ac:dyDescent="0.2">
      <c r="A772" s="15" t="s">
        <v>884</v>
      </c>
      <c r="B772" s="17" t="s">
        <v>764</v>
      </c>
      <c r="C772" s="17" t="s">
        <v>883</v>
      </c>
      <c r="D772" s="37">
        <v>100</v>
      </c>
      <c r="E772" s="114">
        <v>100</v>
      </c>
      <c r="F772" s="34">
        <v>100</v>
      </c>
    </row>
    <row r="773" spans="1:6" ht="24.75" customHeight="1" x14ac:dyDescent="0.2">
      <c r="A773" s="13" t="s">
        <v>825</v>
      </c>
      <c r="B773" s="21" t="s">
        <v>410</v>
      </c>
      <c r="C773" s="18"/>
      <c r="D773" s="36">
        <f>D774+D797+D784</f>
        <v>24210</v>
      </c>
      <c r="E773" s="116">
        <f>E774+E797+E784</f>
        <v>24577</v>
      </c>
      <c r="F773" s="36">
        <f>F774+F797+F784</f>
        <v>25645</v>
      </c>
    </row>
    <row r="774" spans="1:6" ht="39.75" customHeight="1" x14ac:dyDescent="0.2">
      <c r="A774" s="15" t="s">
        <v>93</v>
      </c>
      <c r="B774" s="17" t="s">
        <v>409</v>
      </c>
      <c r="C774" s="18"/>
      <c r="D774" s="37">
        <f>D778+D781+D775</f>
        <v>1740</v>
      </c>
      <c r="E774" s="109">
        <f>E778+E781+E775</f>
        <v>1804</v>
      </c>
      <c r="F774" s="37">
        <f>F778+F781+F775</f>
        <v>1871</v>
      </c>
    </row>
    <row r="775" spans="1:6" ht="39.75" hidden="1" customHeight="1" x14ac:dyDescent="0.2">
      <c r="A775" s="15" t="s">
        <v>202</v>
      </c>
      <c r="B775" s="17" t="s">
        <v>201</v>
      </c>
      <c r="C775" s="18"/>
      <c r="D775" s="37">
        <f t="shared" ref="D775:F776" si="120">D776</f>
        <v>0</v>
      </c>
      <c r="E775" s="109">
        <f t="shared" si="120"/>
        <v>0</v>
      </c>
      <c r="F775" s="37">
        <f t="shared" si="120"/>
        <v>0</v>
      </c>
    </row>
    <row r="776" spans="1:6" ht="39.75" hidden="1" customHeight="1" x14ac:dyDescent="0.2">
      <c r="A776" s="15" t="s">
        <v>886</v>
      </c>
      <c r="B776" s="17" t="s">
        <v>201</v>
      </c>
      <c r="C776" s="18">
        <v>200</v>
      </c>
      <c r="D776" s="37">
        <f t="shared" si="120"/>
        <v>0</v>
      </c>
      <c r="E776" s="109">
        <f t="shared" si="120"/>
        <v>0</v>
      </c>
      <c r="F776" s="37">
        <f t="shared" si="120"/>
        <v>0</v>
      </c>
    </row>
    <row r="777" spans="1:6" ht="39.75" hidden="1" customHeight="1" x14ac:dyDescent="0.2">
      <c r="A777" s="15" t="s">
        <v>884</v>
      </c>
      <c r="B777" s="17" t="s">
        <v>201</v>
      </c>
      <c r="C777" s="18">
        <v>240</v>
      </c>
      <c r="D777" s="37"/>
      <c r="E777" s="114"/>
      <c r="F777" s="34"/>
    </row>
    <row r="778" spans="1:6" ht="46.5" customHeight="1" x14ac:dyDescent="0.2">
      <c r="A778" s="15" t="s">
        <v>993</v>
      </c>
      <c r="B778" s="17" t="s">
        <v>408</v>
      </c>
      <c r="C778" s="18"/>
      <c r="D778" s="37">
        <f t="shared" ref="D778:F779" si="121">D779</f>
        <v>1740</v>
      </c>
      <c r="E778" s="109">
        <f t="shared" si="121"/>
        <v>138</v>
      </c>
      <c r="F778" s="37">
        <f t="shared" si="121"/>
        <v>138</v>
      </c>
    </row>
    <row r="779" spans="1:6" ht="31.5" customHeight="1" x14ac:dyDescent="0.2">
      <c r="A779" s="15" t="s">
        <v>886</v>
      </c>
      <c r="B779" s="17" t="s">
        <v>408</v>
      </c>
      <c r="C779" s="17" t="s">
        <v>885</v>
      </c>
      <c r="D779" s="37">
        <f t="shared" si="121"/>
        <v>1740</v>
      </c>
      <c r="E779" s="109">
        <f t="shared" si="121"/>
        <v>138</v>
      </c>
      <c r="F779" s="37">
        <f t="shared" si="121"/>
        <v>138</v>
      </c>
    </row>
    <row r="780" spans="1:6" ht="35.65" customHeight="1" x14ac:dyDescent="0.2">
      <c r="A780" s="15" t="s">
        <v>884</v>
      </c>
      <c r="B780" s="17" t="s">
        <v>408</v>
      </c>
      <c r="C780" s="17" t="s">
        <v>883</v>
      </c>
      <c r="D780" s="37">
        <v>1740</v>
      </c>
      <c r="E780" s="114">
        <v>138</v>
      </c>
      <c r="F780" s="34">
        <v>138</v>
      </c>
    </row>
    <row r="781" spans="1:6" ht="56.25" hidden="1" customHeight="1" x14ac:dyDescent="0.2">
      <c r="A781" s="15" t="s">
        <v>406</v>
      </c>
      <c r="B781" s="17" t="s">
        <v>405</v>
      </c>
      <c r="C781" s="18"/>
      <c r="D781" s="37">
        <f t="shared" ref="D781:F782" si="122">D782</f>
        <v>0</v>
      </c>
      <c r="E781" s="117">
        <f t="shared" si="122"/>
        <v>1666</v>
      </c>
      <c r="F781" s="70">
        <f t="shared" si="122"/>
        <v>1733</v>
      </c>
    </row>
    <row r="782" spans="1:6" ht="35.65" hidden="1" customHeight="1" x14ac:dyDescent="0.2">
      <c r="A782" s="15" t="s">
        <v>886</v>
      </c>
      <c r="B782" s="17" t="s">
        <v>405</v>
      </c>
      <c r="C782" s="17" t="s">
        <v>885</v>
      </c>
      <c r="D782" s="37">
        <f t="shared" si="122"/>
        <v>0</v>
      </c>
      <c r="E782" s="117">
        <f t="shared" si="122"/>
        <v>1666</v>
      </c>
      <c r="F782" s="70">
        <f t="shared" si="122"/>
        <v>1733</v>
      </c>
    </row>
    <row r="783" spans="1:6" ht="35.65" hidden="1" customHeight="1" x14ac:dyDescent="0.2">
      <c r="A783" s="15" t="s">
        <v>884</v>
      </c>
      <c r="B783" s="17" t="s">
        <v>405</v>
      </c>
      <c r="C783" s="17" t="s">
        <v>883</v>
      </c>
      <c r="D783" s="37">
        <v>0</v>
      </c>
      <c r="E783" s="113">
        <v>1666</v>
      </c>
      <c r="F783" s="68">
        <v>1733</v>
      </c>
    </row>
    <row r="784" spans="1:6" ht="45.75" customHeight="1" x14ac:dyDescent="0.2">
      <c r="A784" s="15" t="s">
        <v>840</v>
      </c>
      <c r="B784" s="17" t="s">
        <v>839</v>
      </c>
      <c r="C784" s="17"/>
      <c r="D784" s="37">
        <f>D785+D794</f>
        <v>11324</v>
      </c>
      <c r="E784" s="109">
        <f>E785</f>
        <v>12600</v>
      </c>
      <c r="F784" s="37">
        <f>F785</f>
        <v>10000</v>
      </c>
    </row>
    <row r="785" spans="1:6" ht="23.25" customHeight="1" x14ac:dyDescent="0.2">
      <c r="A785" s="15" t="s">
        <v>842</v>
      </c>
      <c r="B785" s="17" t="s">
        <v>841</v>
      </c>
      <c r="C785" s="17"/>
      <c r="D785" s="37">
        <f>D786+D788+D792+D790</f>
        <v>11254</v>
      </c>
      <c r="E785" s="109">
        <f>E786+E788+E792</f>
        <v>12600</v>
      </c>
      <c r="F785" s="37">
        <f>F786+F788+F792</f>
        <v>10000</v>
      </c>
    </row>
    <row r="786" spans="1:6" ht="57.75" customHeight="1" x14ac:dyDescent="0.2">
      <c r="A786" s="15" t="s">
        <v>900</v>
      </c>
      <c r="B786" s="17" t="s">
        <v>841</v>
      </c>
      <c r="C786" s="17" t="s">
        <v>899</v>
      </c>
      <c r="D786" s="37">
        <f>D787</f>
        <v>10198</v>
      </c>
      <c r="E786" s="109">
        <f>E787</f>
        <v>12600</v>
      </c>
      <c r="F786" s="37">
        <f>F787</f>
        <v>10000</v>
      </c>
    </row>
    <row r="787" spans="1:6" ht="25.5" customHeight="1" x14ac:dyDescent="0.2">
      <c r="A787" s="15" t="s">
        <v>936</v>
      </c>
      <c r="B787" s="17" t="s">
        <v>841</v>
      </c>
      <c r="C787" s="17" t="s">
        <v>935</v>
      </c>
      <c r="D787" s="37">
        <v>10198</v>
      </c>
      <c r="E787" s="114">
        <v>12600</v>
      </c>
      <c r="F787" s="34">
        <v>10000</v>
      </c>
    </row>
    <row r="788" spans="1:6" ht="25.5" customHeight="1" x14ac:dyDescent="0.2">
      <c r="A788" s="15" t="s">
        <v>886</v>
      </c>
      <c r="B788" s="17" t="s">
        <v>841</v>
      </c>
      <c r="C788" s="17" t="s">
        <v>885</v>
      </c>
      <c r="D788" s="37">
        <f>D789</f>
        <v>594</v>
      </c>
      <c r="E788" s="109">
        <f>E789</f>
        <v>0</v>
      </c>
      <c r="F788" s="37">
        <f>F789</f>
        <v>0</v>
      </c>
    </row>
    <row r="789" spans="1:6" ht="31.5" customHeight="1" x14ac:dyDescent="0.2">
      <c r="A789" s="15" t="s">
        <v>884</v>
      </c>
      <c r="B789" s="17" t="s">
        <v>841</v>
      </c>
      <c r="C789" s="17" t="s">
        <v>883</v>
      </c>
      <c r="D789" s="37">
        <v>594</v>
      </c>
      <c r="E789" s="114"/>
      <c r="F789" s="34"/>
    </row>
    <row r="790" spans="1:6" ht="31.5" customHeight="1" x14ac:dyDescent="0.2">
      <c r="A790" s="15" t="s">
        <v>933</v>
      </c>
      <c r="B790" s="17" t="s">
        <v>841</v>
      </c>
      <c r="C790" s="17" t="s">
        <v>932</v>
      </c>
      <c r="D790" s="37">
        <f>D791</f>
        <v>276</v>
      </c>
      <c r="E790" s="151"/>
      <c r="F790" s="152"/>
    </row>
    <row r="791" spans="1:6" ht="31.5" customHeight="1" x14ac:dyDescent="0.2">
      <c r="A791" s="15" t="s">
        <v>931</v>
      </c>
      <c r="B791" s="17" t="s">
        <v>841</v>
      </c>
      <c r="C791" s="17" t="s">
        <v>930</v>
      </c>
      <c r="D791" s="37">
        <v>276</v>
      </c>
      <c r="E791" s="151"/>
      <c r="F791" s="152"/>
    </row>
    <row r="792" spans="1:6" ht="25.5" customHeight="1" x14ac:dyDescent="0.2">
      <c r="A792" s="15" t="s">
        <v>894</v>
      </c>
      <c r="B792" s="17" t="s">
        <v>841</v>
      </c>
      <c r="C792" s="17" t="s">
        <v>893</v>
      </c>
      <c r="D792" s="37">
        <f>D793</f>
        <v>186</v>
      </c>
      <c r="E792" s="109">
        <f>E793</f>
        <v>0</v>
      </c>
      <c r="F792" s="37">
        <f>F793</f>
        <v>0</v>
      </c>
    </row>
    <row r="793" spans="1:6" ht="25.5" customHeight="1" x14ac:dyDescent="0.2">
      <c r="A793" s="15" t="s">
        <v>892</v>
      </c>
      <c r="B793" s="17" t="s">
        <v>841</v>
      </c>
      <c r="C793" s="17" t="s">
        <v>891</v>
      </c>
      <c r="D793" s="37">
        <v>186</v>
      </c>
      <c r="E793" s="114"/>
      <c r="F793" s="34"/>
    </row>
    <row r="794" spans="1:6" ht="33" customHeight="1" x14ac:dyDescent="0.2">
      <c r="A794" s="15" t="s">
        <v>1051</v>
      </c>
      <c r="B794" s="17" t="s">
        <v>1050</v>
      </c>
      <c r="C794" s="17"/>
      <c r="D794" s="37">
        <f>D795</f>
        <v>70</v>
      </c>
      <c r="E794" s="151"/>
      <c r="F794" s="152"/>
    </row>
    <row r="795" spans="1:6" ht="25.5" customHeight="1" x14ac:dyDescent="0.2">
      <c r="A795" s="15" t="s">
        <v>886</v>
      </c>
      <c r="B795" s="17" t="s">
        <v>1050</v>
      </c>
      <c r="C795" s="17" t="s">
        <v>885</v>
      </c>
      <c r="D795" s="37">
        <f>D796</f>
        <v>70</v>
      </c>
      <c r="E795" s="151"/>
      <c r="F795" s="152"/>
    </row>
    <row r="796" spans="1:6" ht="31.5" customHeight="1" x14ac:dyDescent="0.2">
      <c r="A796" s="15" t="s">
        <v>884</v>
      </c>
      <c r="B796" s="17" t="s">
        <v>1050</v>
      </c>
      <c r="C796" s="17" t="s">
        <v>883</v>
      </c>
      <c r="D796" s="37">
        <v>70</v>
      </c>
      <c r="E796" s="151"/>
      <c r="F796" s="152"/>
    </row>
    <row r="797" spans="1:6" ht="45" customHeight="1" x14ac:dyDescent="0.2">
      <c r="A797" s="15" t="s">
        <v>744</v>
      </c>
      <c r="B797" s="17" t="s">
        <v>836</v>
      </c>
      <c r="C797" s="18"/>
      <c r="D797" s="37">
        <f>D798+D801</f>
        <v>11146</v>
      </c>
      <c r="E797" s="109">
        <f>E798+E801</f>
        <v>10173</v>
      </c>
      <c r="F797" s="37">
        <f>F798+F801</f>
        <v>13774</v>
      </c>
    </row>
    <row r="798" spans="1:6" ht="36" customHeight="1" x14ac:dyDescent="0.2">
      <c r="A798" s="15" t="s">
        <v>407</v>
      </c>
      <c r="B798" s="17" t="s">
        <v>837</v>
      </c>
      <c r="C798" s="18"/>
      <c r="D798" s="37">
        <f t="shared" ref="D798:F799" si="123">D799</f>
        <v>10662</v>
      </c>
      <c r="E798" s="109">
        <f t="shared" si="123"/>
        <v>9734</v>
      </c>
      <c r="F798" s="37">
        <f t="shared" si="123"/>
        <v>13294</v>
      </c>
    </row>
    <row r="799" spans="1:6" ht="24.2" customHeight="1" x14ac:dyDescent="0.2">
      <c r="A799" s="15" t="s">
        <v>886</v>
      </c>
      <c r="B799" s="17" t="s">
        <v>837</v>
      </c>
      <c r="C799" s="17" t="s">
        <v>885</v>
      </c>
      <c r="D799" s="37">
        <f t="shared" si="123"/>
        <v>10662</v>
      </c>
      <c r="E799" s="109">
        <f t="shared" si="123"/>
        <v>9734</v>
      </c>
      <c r="F799" s="37">
        <f t="shared" si="123"/>
        <v>13294</v>
      </c>
    </row>
    <row r="800" spans="1:6" ht="35.65" customHeight="1" x14ac:dyDescent="0.2">
      <c r="A800" s="15" t="s">
        <v>884</v>
      </c>
      <c r="B800" s="17" t="s">
        <v>837</v>
      </c>
      <c r="C800" s="17" t="s">
        <v>883</v>
      </c>
      <c r="D800" s="37">
        <v>10662</v>
      </c>
      <c r="E800" s="114">
        <v>9734</v>
      </c>
      <c r="F800" s="34">
        <v>13294</v>
      </c>
    </row>
    <row r="801" spans="1:7" ht="28.5" customHeight="1" x14ac:dyDescent="0.2">
      <c r="A801" s="15" t="s">
        <v>1069</v>
      </c>
      <c r="B801" s="17" t="s">
        <v>838</v>
      </c>
      <c r="C801" s="18"/>
      <c r="D801" s="37">
        <f t="shared" ref="D801:F802" si="124">D802</f>
        <v>484</v>
      </c>
      <c r="E801" s="109">
        <f t="shared" si="124"/>
        <v>439</v>
      </c>
      <c r="F801" s="37">
        <f t="shared" si="124"/>
        <v>480</v>
      </c>
    </row>
    <row r="802" spans="1:7" ht="24.2" customHeight="1" x14ac:dyDescent="0.2">
      <c r="A802" s="15" t="s">
        <v>886</v>
      </c>
      <c r="B802" s="17" t="s">
        <v>838</v>
      </c>
      <c r="C802" s="17" t="s">
        <v>885</v>
      </c>
      <c r="D802" s="37">
        <f t="shared" si="124"/>
        <v>484</v>
      </c>
      <c r="E802" s="109">
        <f t="shared" si="124"/>
        <v>439</v>
      </c>
      <c r="F802" s="37">
        <f t="shared" si="124"/>
        <v>480</v>
      </c>
    </row>
    <row r="803" spans="1:7" ht="35.65" customHeight="1" x14ac:dyDescent="0.2">
      <c r="A803" s="15" t="s">
        <v>884</v>
      </c>
      <c r="B803" s="17" t="s">
        <v>838</v>
      </c>
      <c r="C803" s="17" t="s">
        <v>883</v>
      </c>
      <c r="D803" s="37">
        <v>484</v>
      </c>
      <c r="E803" s="114">
        <v>439</v>
      </c>
      <c r="F803" s="34">
        <v>480</v>
      </c>
    </row>
    <row r="804" spans="1:7" ht="22.5" customHeight="1" x14ac:dyDescent="0.2">
      <c r="A804" s="13" t="s">
        <v>720</v>
      </c>
      <c r="B804" s="21" t="s">
        <v>712</v>
      </c>
      <c r="C804" s="21"/>
      <c r="D804" s="36">
        <f>D805+D810</f>
        <v>961</v>
      </c>
      <c r="E804" s="116">
        <f>E805+E810</f>
        <v>0</v>
      </c>
      <c r="F804" s="36">
        <f>F805+F810</f>
        <v>0</v>
      </c>
    </row>
    <row r="805" spans="1:7" ht="54" customHeight="1" x14ac:dyDescent="0.2">
      <c r="A805" s="15" t="s">
        <v>635</v>
      </c>
      <c r="B805" s="17" t="s">
        <v>713</v>
      </c>
      <c r="C805" s="17"/>
      <c r="D805" s="37">
        <f t="shared" ref="D805:F806" si="125">D806</f>
        <v>531</v>
      </c>
      <c r="E805" s="109">
        <f t="shared" si="125"/>
        <v>0</v>
      </c>
      <c r="F805" s="37">
        <f t="shared" si="125"/>
        <v>0</v>
      </c>
    </row>
    <row r="806" spans="1:7" ht="21" customHeight="1" x14ac:dyDescent="0.2">
      <c r="A806" s="15" t="s">
        <v>636</v>
      </c>
      <c r="B806" s="17" t="s">
        <v>637</v>
      </c>
      <c r="C806" s="17"/>
      <c r="D806" s="37">
        <f t="shared" si="125"/>
        <v>531</v>
      </c>
      <c r="E806" s="109">
        <f t="shared" si="125"/>
        <v>0</v>
      </c>
      <c r="F806" s="37">
        <f t="shared" si="125"/>
        <v>0</v>
      </c>
    </row>
    <row r="807" spans="1:7" ht="35.65" customHeight="1" x14ac:dyDescent="0.2">
      <c r="A807" s="15" t="s">
        <v>944</v>
      </c>
      <c r="B807" s="57" t="s">
        <v>637</v>
      </c>
      <c r="C807" s="57" t="s">
        <v>943</v>
      </c>
      <c r="D807" s="58">
        <f>D808+D809</f>
        <v>531</v>
      </c>
      <c r="E807" s="134">
        <f>E808+E809</f>
        <v>0</v>
      </c>
      <c r="F807" s="42">
        <f>F808+F809</f>
        <v>0</v>
      </c>
      <c r="G807" s="14"/>
    </row>
    <row r="808" spans="1:7" ht="30.75" customHeight="1" x14ac:dyDescent="0.2">
      <c r="A808" s="15" t="s">
        <v>942</v>
      </c>
      <c r="B808" s="60" t="s">
        <v>637</v>
      </c>
      <c r="C808" s="60" t="s">
        <v>941</v>
      </c>
      <c r="D808" s="54">
        <v>298</v>
      </c>
      <c r="E808" s="114">
        <v>0</v>
      </c>
      <c r="F808" s="34">
        <v>0</v>
      </c>
    </row>
    <row r="809" spans="1:7" ht="30.75" customHeight="1" x14ac:dyDescent="0.2">
      <c r="A809" s="15" t="s">
        <v>872</v>
      </c>
      <c r="B809" s="60" t="s">
        <v>637</v>
      </c>
      <c r="C809" s="60" t="s">
        <v>945</v>
      </c>
      <c r="D809" s="54">
        <v>233</v>
      </c>
      <c r="E809" s="110"/>
      <c r="F809" s="34"/>
    </row>
    <row r="810" spans="1:7" ht="39.75" customHeight="1" x14ac:dyDescent="0.2">
      <c r="A810" s="22" t="s">
        <v>300</v>
      </c>
      <c r="B810" s="60" t="s">
        <v>640</v>
      </c>
      <c r="C810" s="60"/>
      <c r="D810" s="54">
        <f>D811</f>
        <v>430</v>
      </c>
      <c r="E810" s="130">
        <f>E811</f>
        <v>0</v>
      </c>
      <c r="F810" s="54">
        <f>F811</f>
        <v>0</v>
      </c>
    </row>
    <row r="811" spans="1:7" ht="25.5" customHeight="1" x14ac:dyDescent="0.2">
      <c r="A811" s="22" t="s">
        <v>642</v>
      </c>
      <c r="B811" s="60" t="s">
        <v>641</v>
      </c>
      <c r="C811" s="60"/>
      <c r="D811" s="54">
        <f>D812+D814</f>
        <v>430</v>
      </c>
      <c r="E811" s="130">
        <f>E812+E814</f>
        <v>0</v>
      </c>
      <c r="F811" s="54">
        <f>F812+F814</f>
        <v>0</v>
      </c>
    </row>
    <row r="812" spans="1:7" ht="30" hidden="1" customHeight="1" x14ac:dyDescent="0.2">
      <c r="A812" s="15" t="s">
        <v>886</v>
      </c>
      <c r="B812" s="60" t="s">
        <v>641</v>
      </c>
      <c r="C812" s="60" t="s">
        <v>885</v>
      </c>
      <c r="D812" s="54">
        <f>D813</f>
        <v>0</v>
      </c>
      <c r="E812" s="130">
        <f>E813</f>
        <v>0</v>
      </c>
      <c r="F812" s="54">
        <f>F813</f>
        <v>0</v>
      </c>
    </row>
    <row r="813" spans="1:7" ht="24.75" hidden="1" customHeight="1" x14ac:dyDescent="0.2">
      <c r="A813" s="15" t="s">
        <v>884</v>
      </c>
      <c r="B813" s="60" t="s">
        <v>641</v>
      </c>
      <c r="C813" s="60" t="s">
        <v>883</v>
      </c>
      <c r="D813" s="54">
        <v>0</v>
      </c>
      <c r="E813" s="114">
        <v>0</v>
      </c>
      <c r="F813" s="34">
        <v>0</v>
      </c>
    </row>
    <row r="814" spans="1:7" ht="33.75" customHeight="1" x14ac:dyDescent="0.2">
      <c r="A814" s="15" t="s">
        <v>944</v>
      </c>
      <c r="B814" s="60" t="s">
        <v>641</v>
      </c>
      <c r="C814" s="60" t="s">
        <v>943</v>
      </c>
      <c r="D814" s="54">
        <f>D815+D816</f>
        <v>430</v>
      </c>
      <c r="E814" s="130">
        <f>E815+E816</f>
        <v>0</v>
      </c>
      <c r="F814" s="54">
        <f>F815+F816</f>
        <v>0</v>
      </c>
    </row>
    <row r="815" spans="1:7" ht="34.5" customHeight="1" x14ac:dyDescent="0.2">
      <c r="A815" s="15" t="s">
        <v>942</v>
      </c>
      <c r="B815" s="60" t="s">
        <v>641</v>
      </c>
      <c r="C815" s="60" t="s">
        <v>941</v>
      </c>
      <c r="D815" s="54">
        <v>430</v>
      </c>
      <c r="E815" s="114">
        <v>0</v>
      </c>
      <c r="F815" s="34">
        <v>0</v>
      </c>
    </row>
    <row r="816" spans="1:7" ht="34.5" hidden="1" customHeight="1" x14ac:dyDescent="0.2">
      <c r="A816" s="15" t="s">
        <v>872</v>
      </c>
      <c r="B816" s="60" t="s">
        <v>641</v>
      </c>
      <c r="C816" s="60" t="s">
        <v>945</v>
      </c>
      <c r="D816" s="54"/>
      <c r="E816" s="110"/>
      <c r="F816" s="34"/>
    </row>
    <row r="817" spans="1:8" ht="34.5" customHeight="1" x14ac:dyDescent="0.2">
      <c r="A817" s="88" t="s">
        <v>371</v>
      </c>
      <c r="B817" s="89" t="s">
        <v>638</v>
      </c>
      <c r="C817" s="89"/>
      <c r="D817" s="90">
        <f>D818+D849</f>
        <v>47945</v>
      </c>
      <c r="E817" s="135" t="e">
        <f>E818+E849</f>
        <v>#REF!</v>
      </c>
      <c r="F817" s="90" t="e">
        <f>F818+F849</f>
        <v>#REF!</v>
      </c>
      <c r="H817" s="14"/>
    </row>
    <row r="818" spans="1:8" ht="59.25" customHeight="1" x14ac:dyDescent="0.2">
      <c r="A818" s="91" t="s">
        <v>643</v>
      </c>
      <c r="B818" s="89" t="s">
        <v>639</v>
      </c>
      <c r="C818" s="89"/>
      <c r="D818" s="90">
        <f>D819+D836</f>
        <v>33186</v>
      </c>
      <c r="E818" s="135">
        <f>E819+E836</f>
        <v>27686</v>
      </c>
      <c r="F818" s="90">
        <f>F819+F836</f>
        <v>27686</v>
      </c>
    </row>
    <row r="819" spans="1:8" ht="21.75" customHeight="1" x14ac:dyDescent="0.2">
      <c r="A819" s="92" t="s">
        <v>660</v>
      </c>
      <c r="B819" s="93" t="s">
        <v>404</v>
      </c>
      <c r="C819" s="62"/>
      <c r="D819" s="53">
        <f>D820+D830+D833+D827</f>
        <v>33186</v>
      </c>
      <c r="E819" s="120">
        <f>E820+E830+E833+E827</f>
        <v>27686</v>
      </c>
      <c r="F819" s="53">
        <f>F820+F830+F833+F827</f>
        <v>27686</v>
      </c>
    </row>
    <row r="820" spans="1:8" ht="35.65" customHeight="1" x14ac:dyDescent="0.2">
      <c r="A820" s="15" t="s">
        <v>937</v>
      </c>
      <c r="B820" s="17" t="s">
        <v>403</v>
      </c>
      <c r="C820" s="18"/>
      <c r="D820" s="37">
        <f>D821+D823+D825</f>
        <v>33186</v>
      </c>
      <c r="E820" s="109">
        <f>E821+E823+E825</f>
        <v>27686</v>
      </c>
      <c r="F820" s="37">
        <f>F821+F823+F825</f>
        <v>27686</v>
      </c>
    </row>
    <row r="821" spans="1:8" ht="54" customHeight="1" x14ac:dyDescent="0.2">
      <c r="A821" s="15" t="s">
        <v>900</v>
      </c>
      <c r="B821" s="17" t="s">
        <v>403</v>
      </c>
      <c r="C821" s="17" t="s">
        <v>899</v>
      </c>
      <c r="D821" s="37">
        <f>D822</f>
        <v>28749</v>
      </c>
      <c r="E821" s="109">
        <f>E822</f>
        <v>27686</v>
      </c>
      <c r="F821" s="37">
        <f>F822</f>
        <v>27686</v>
      </c>
    </row>
    <row r="822" spans="1:8" ht="24.2" customHeight="1" x14ac:dyDescent="0.2">
      <c r="A822" s="15" t="s">
        <v>936</v>
      </c>
      <c r="B822" s="17" t="s">
        <v>403</v>
      </c>
      <c r="C822" s="17" t="s">
        <v>935</v>
      </c>
      <c r="D822" s="37">
        <v>28749</v>
      </c>
      <c r="E822" s="114">
        <v>27686</v>
      </c>
      <c r="F822" s="34">
        <v>27686</v>
      </c>
    </row>
    <row r="823" spans="1:8" ht="24.2" customHeight="1" x14ac:dyDescent="0.2">
      <c r="A823" s="15" t="s">
        <v>886</v>
      </c>
      <c r="B823" s="17" t="s">
        <v>403</v>
      </c>
      <c r="C823" s="17" t="s">
        <v>885</v>
      </c>
      <c r="D823" s="37">
        <f>D824</f>
        <v>4382</v>
      </c>
      <c r="E823" s="109">
        <f>E824</f>
        <v>0</v>
      </c>
      <c r="F823" s="37">
        <f>F824</f>
        <v>0</v>
      </c>
    </row>
    <row r="824" spans="1:8" ht="35.65" customHeight="1" x14ac:dyDescent="0.2">
      <c r="A824" s="15" t="s">
        <v>884</v>
      </c>
      <c r="B824" s="17" t="s">
        <v>403</v>
      </c>
      <c r="C824" s="17" t="s">
        <v>883</v>
      </c>
      <c r="D824" s="37">
        <v>4382</v>
      </c>
      <c r="E824" s="114"/>
      <c r="F824" s="34"/>
    </row>
    <row r="825" spans="1:8" ht="16.149999999999999" customHeight="1" x14ac:dyDescent="0.2">
      <c r="A825" s="15" t="s">
        <v>894</v>
      </c>
      <c r="B825" s="17" t="s">
        <v>403</v>
      </c>
      <c r="C825" s="17" t="s">
        <v>893</v>
      </c>
      <c r="D825" s="37">
        <f>D826</f>
        <v>55</v>
      </c>
      <c r="E825" s="109">
        <f>E826</f>
        <v>0</v>
      </c>
      <c r="F825" s="37">
        <f>F826</f>
        <v>0</v>
      </c>
    </row>
    <row r="826" spans="1:8" ht="24.2" customHeight="1" x14ac:dyDescent="0.2">
      <c r="A826" s="15" t="s">
        <v>892</v>
      </c>
      <c r="B826" s="17" t="s">
        <v>403</v>
      </c>
      <c r="C826" s="17" t="s">
        <v>891</v>
      </c>
      <c r="D826" s="37">
        <v>55</v>
      </c>
      <c r="E826" s="114"/>
      <c r="F826" s="34"/>
    </row>
    <row r="827" spans="1:8" ht="48" hidden="1" customHeight="1" x14ac:dyDescent="0.2">
      <c r="A827" s="15" t="s">
        <v>250</v>
      </c>
      <c r="B827" s="17" t="s">
        <v>249</v>
      </c>
      <c r="C827" s="17"/>
      <c r="D827" s="37">
        <f>D828</f>
        <v>0</v>
      </c>
      <c r="E827" s="114"/>
      <c r="F827" s="34"/>
    </row>
    <row r="828" spans="1:8" ht="33" hidden="1" customHeight="1" x14ac:dyDescent="0.2">
      <c r="A828" s="15" t="s">
        <v>886</v>
      </c>
      <c r="B828" s="17" t="s">
        <v>249</v>
      </c>
      <c r="C828" s="17" t="s">
        <v>885</v>
      </c>
      <c r="D828" s="37">
        <f>D829</f>
        <v>0</v>
      </c>
      <c r="E828" s="114"/>
      <c r="F828" s="34"/>
    </row>
    <row r="829" spans="1:8" ht="33" hidden="1" customHeight="1" x14ac:dyDescent="0.2">
      <c r="A829" s="15" t="s">
        <v>884</v>
      </c>
      <c r="B829" s="17" t="s">
        <v>249</v>
      </c>
      <c r="C829" s="17" t="s">
        <v>883</v>
      </c>
      <c r="D829" s="37">
        <v>0</v>
      </c>
      <c r="E829" s="114"/>
      <c r="F829" s="34"/>
    </row>
    <row r="830" spans="1:8" ht="81" hidden="1" customHeight="1" x14ac:dyDescent="0.2">
      <c r="A830" s="16" t="s">
        <v>663</v>
      </c>
      <c r="B830" s="17" t="s">
        <v>661</v>
      </c>
      <c r="C830" s="17"/>
      <c r="D830" s="37">
        <f t="shared" ref="D830:F831" si="126">D831</f>
        <v>0</v>
      </c>
      <c r="E830" s="109">
        <f t="shared" si="126"/>
        <v>0</v>
      </c>
      <c r="F830" s="37">
        <f t="shared" si="126"/>
        <v>0</v>
      </c>
    </row>
    <row r="831" spans="1:8" ht="55.5" hidden="1" customHeight="1" x14ac:dyDescent="0.2">
      <c r="A831" s="15" t="s">
        <v>900</v>
      </c>
      <c r="B831" s="17" t="s">
        <v>661</v>
      </c>
      <c r="C831" s="17" t="s">
        <v>899</v>
      </c>
      <c r="D831" s="37">
        <f t="shared" si="126"/>
        <v>0</v>
      </c>
      <c r="E831" s="109">
        <f t="shared" si="126"/>
        <v>0</v>
      </c>
      <c r="F831" s="37">
        <f t="shared" si="126"/>
        <v>0</v>
      </c>
    </row>
    <row r="832" spans="1:8" ht="24.2" hidden="1" customHeight="1" x14ac:dyDescent="0.2">
      <c r="A832" s="15" t="s">
        <v>936</v>
      </c>
      <c r="B832" s="17" t="s">
        <v>661</v>
      </c>
      <c r="C832" s="17" t="s">
        <v>935</v>
      </c>
      <c r="D832" s="37"/>
      <c r="E832" s="114"/>
      <c r="F832" s="34"/>
    </row>
    <row r="833" spans="1:6" ht="85.5" hidden="1" customHeight="1" x14ac:dyDescent="0.2">
      <c r="A833" s="16" t="s">
        <v>664</v>
      </c>
      <c r="B833" s="17" t="s">
        <v>662</v>
      </c>
      <c r="C833" s="17"/>
      <c r="D833" s="37">
        <f t="shared" ref="D833:F834" si="127">D834</f>
        <v>0</v>
      </c>
      <c r="E833" s="109">
        <f t="shared" si="127"/>
        <v>0</v>
      </c>
      <c r="F833" s="37">
        <f t="shared" si="127"/>
        <v>0</v>
      </c>
    </row>
    <row r="834" spans="1:6" ht="63.75" hidden="1" customHeight="1" x14ac:dyDescent="0.2">
      <c r="A834" s="15" t="s">
        <v>900</v>
      </c>
      <c r="B834" s="17" t="s">
        <v>662</v>
      </c>
      <c r="C834" s="17" t="s">
        <v>899</v>
      </c>
      <c r="D834" s="37">
        <f t="shared" si="127"/>
        <v>0</v>
      </c>
      <c r="E834" s="109">
        <f t="shared" si="127"/>
        <v>0</v>
      </c>
      <c r="F834" s="37">
        <f t="shared" si="127"/>
        <v>0</v>
      </c>
    </row>
    <row r="835" spans="1:6" ht="24.2" hidden="1" customHeight="1" x14ac:dyDescent="0.2">
      <c r="A835" s="15" t="s">
        <v>936</v>
      </c>
      <c r="B835" s="17" t="s">
        <v>662</v>
      </c>
      <c r="C835" s="17" t="s">
        <v>935</v>
      </c>
      <c r="D835" s="37"/>
      <c r="E835" s="114"/>
      <c r="F835" s="34"/>
    </row>
    <row r="836" spans="1:6" ht="57" hidden="1" customHeight="1" x14ac:dyDescent="0.2">
      <c r="A836" s="84" t="s">
        <v>298</v>
      </c>
      <c r="B836" s="17" t="s">
        <v>701</v>
      </c>
      <c r="C836" s="17"/>
      <c r="D836" s="37">
        <f>D846+D843+D837+D840</f>
        <v>0</v>
      </c>
      <c r="E836" s="109">
        <f>E846+E843+E837+E840</f>
        <v>0</v>
      </c>
      <c r="F836" s="37">
        <f>F846+F843+F837+F840</f>
        <v>0</v>
      </c>
    </row>
    <row r="837" spans="1:6" ht="47.25" hidden="1" customHeight="1" x14ac:dyDescent="0.2">
      <c r="A837" s="15" t="s">
        <v>258</v>
      </c>
      <c r="B837" s="94" t="s">
        <v>255</v>
      </c>
      <c r="C837" s="17"/>
      <c r="D837" s="37">
        <f t="shared" ref="D837:F838" si="128">D838</f>
        <v>0</v>
      </c>
      <c r="E837" s="109">
        <f t="shared" si="128"/>
        <v>0</v>
      </c>
      <c r="F837" s="37">
        <f t="shared" si="128"/>
        <v>0</v>
      </c>
    </row>
    <row r="838" spans="1:6" ht="43.5" hidden="1" customHeight="1" x14ac:dyDescent="0.2">
      <c r="A838" s="15" t="s">
        <v>886</v>
      </c>
      <c r="B838" s="94" t="s">
        <v>255</v>
      </c>
      <c r="C838" s="17" t="s">
        <v>885</v>
      </c>
      <c r="D838" s="37">
        <f t="shared" si="128"/>
        <v>0</v>
      </c>
      <c r="E838" s="109">
        <f t="shared" si="128"/>
        <v>0</v>
      </c>
      <c r="F838" s="37">
        <f t="shared" si="128"/>
        <v>0</v>
      </c>
    </row>
    <row r="839" spans="1:6" ht="36.75" hidden="1" customHeight="1" x14ac:dyDescent="0.2">
      <c r="A839" s="84" t="s">
        <v>884</v>
      </c>
      <c r="B839" s="94" t="s">
        <v>255</v>
      </c>
      <c r="C839" s="17" t="s">
        <v>883</v>
      </c>
      <c r="D839" s="37"/>
      <c r="E839" s="114"/>
      <c r="F839" s="34"/>
    </row>
    <row r="840" spans="1:6" ht="58.5" hidden="1" customHeight="1" x14ac:dyDescent="0.2">
      <c r="A840" s="15" t="s">
        <v>142</v>
      </c>
      <c r="B840" s="94" t="s">
        <v>143</v>
      </c>
      <c r="C840" s="17"/>
      <c r="D840" s="37">
        <f t="shared" ref="D840:F841" si="129">D841</f>
        <v>0</v>
      </c>
      <c r="E840" s="109">
        <f t="shared" si="129"/>
        <v>0</v>
      </c>
      <c r="F840" s="37">
        <f t="shared" si="129"/>
        <v>0</v>
      </c>
    </row>
    <row r="841" spans="1:6" ht="27.75" hidden="1" customHeight="1" x14ac:dyDescent="0.2">
      <c r="A841" s="15" t="s">
        <v>886</v>
      </c>
      <c r="B841" s="94" t="s">
        <v>143</v>
      </c>
      <c r="C841" s="17" t="s">
        <v>885</v>
      </c>
      <c r="D841" s="37">
        <f t="shared" si="129"/>
        <v>0</v>
      </c>
      <c r="E841" s="109">
        <f t="shared" si="129"/>
        <v>0</v>
      </c>
      <c r="F841" s="37">
        <f t="shared" si="129"/>
        <v>0</v>
      </c>
    </row>
    <row r="842" spans="1:6" ht="36.75" hidden="1" customHeight="1" x14ac:dyDescent="0.2">
      <c r="A842" s="84" t="s">
        <v>884</v>
      </c>
      <c r="B842" s="94" t="s">
        <v>143</v>
      </c>
      <c r="C842" s="17" t="s">
        <v>883</v>
      </c>
      <c r="D842" s="37">
        <v>0</v>
      </c>
      <c r="E842" s="114"/>
      <c r="F842" s="34"/>
    </row>
    <row r="843" spans="1:6" ht="61.5" hidden="1" customHeight="1" x14ac:dyDescent="0.2">
      <c r="A843" s="19" t="s">
        <v>666</v>
      </c>
      <c r="B843" s="17" t="s">
        <v>665</v>
      </c>
      <c r="C843" s="17"/>
      <c r="D843" s="37">
        <f t="shared" ref="D843:F844" si="130">D844</f>
        <v>0</v>
      </c>
      <c r="E843" s="109">
        <f t="shared" si="130"/>
        <v>0</v>
      </c>
      <c r="F843" s="37">
        <f t="shared" si="130"/>
        <v>0</v>
      </c>
    </row>
    <row r="844" spans="1:6" ht="33" hidden="1" customHeight="1" x14ac:dyDescent="0.2">
      <c r="A844" s="15" t="s">
        <v>886</v>
      </c>
      <c r="B844" s="17" t="s">
        <v>665</v>
      </c>
      <c r="C844" s="17" t="s">
        <v>885</v>
      </c>
      <c r="D844" s="37">
        <f t="shared" si="130"/>
        <v>0</v>
      </c>
      <c r="E844" s="109">
        <f t="shared" si="130"/>
        <v>0</v>
      </c>
      <c r="F844" s="37">
        <f t="shared" si="130"/>
        <v>0</v>
      </c>
    </row>
    <row r="845" spans="1:6" ht="24" hidden="1" customHeight="1" x14ac:dyDescent="0.2">
      <c r="A845" s="15" t="s">
        <v>884</v>
      </c>
      <c r="B845" s="17" t="s">
        <v>665</v>
      </c>
      <c r="C845" s="17" t="s">
        <v>883</v>
      </c>
      <c r="D845" s="37">
        <v>0</v>
      </c>
      <c r="E845" s="114"/>
      <c r="F845" s="34"/>
    </row>
    <row r="846" spans="1:6" ht="62.25" hidden="1" customHeight="1" x14ac:dyDescent="0.2">
      <c r="A846" s="15" t="s">
        <v>703</v>
      </c>
      <c r="B846" s="17" t="s">
        <v>702</v>
      </c>
      <c r="C846" s="17"/>
      <c r="D846" s="37">
        <f t="shared" ref="D846:F847" si="131">D847</f>
        <v>0</v>
      </c>
      <c r="E846" s="109">
        <f t="shared" si="131"/>
        <v>0</v>
      </c>
      <c r="F846" s="37">
        <f t="shared" si="131"/>
        <v>0</v>
      </c>
    </row>
    <row r="847" spans="1:6" ht="30.75" hidden="1" customHeight="1" x14ac:dyDescent="0.2">
      <c r="A847" s="15" t="s">
        <v>886</v>
      </c>
      <c r="B847" s="17" t="s">
        <v>702</v>
      </c>
      <c r="C847" s="17" t="s">
        <v>885</v>
      </c>
      <c r="D847" s="37">
        <f t="shared" si="131"/>
        <v>0</v>
      </c>
      <c r="E847" s="109">
        <f t="shared" si="131"/>
        <v>0</v>
      </c>
      <c r="F847" s="37">
        <f t="shared" si="131"/>
        <v>0</v>
      </c>
    </row>
    <row r="848" spans="1:6" ht="32.25" hidden="1" customHeight="1" x14ac:dyDescent="0.2">
      <c r="A848" s="15" t="s">
        <v>884</v>
      </c>
      <c r="B848" s="17" t="s">
        <v>702</v>
      </c>
      <c r="C848" s="17" t="s">
        <v>883</v>
      </c>
      <c r="D848" s="37"/>
      <c r="E848" s="114"/>
      <c r="F848" s="34"/>
    </row>
    <row r="849" spans="1:6" ht="44.25" customHeight="1" x14ac:dyDescent="0.2">
      <c r="A849" s="95" t="s">
        <v>653</v>
      </c>
      <c r="B849" s="21" t="s">
        <v>402</v>
      </c>
      <c r="C849" s="18"/>
      <c r="D849" s="36">
        <f>D850+D865+D869+D885</f>
        <v>14759</v>
      </c>
      <c r="E849" s="116" t="e">
        <f>E850+E860+E864+E869+#REF!</f>
        <v>#REF!</v>
      </c>
      <c r="F849" s="36" t="e">
        <f>F850+F860+F864+F869+#REF!</f>
        <v>#REF!</v>
      </c>
    </row>
    <row r="850" spans="1:6" ht="36.75" customHeight="1" x14ac:dyDescent="0.2">
      <c r="A850" s="15" t="s">
        <v>593</v>
      </c>
      <c r="B850" s="17" t="s">
        <v>594</v>
      </c>
      <c r="C850" s="18"/>
      <c r="D850" s="37">
        <f>D851+D859+D862</f>
        <v>2708</v>
      </c>
      <c r="E850" s="109">
        <f>E851+E854+E857</f>
        <v>1500</v>
      </c>
      <c r="F850" s="37">
        <f>F851+F854+F857</f>
        <v>1638</v>
      </c>
    </row>
    <row r="851" spans="1:6" ht="36.75" customHeight="1" x14ac:dyDescent="0.2">
      <c r="A851" s="15" t="s">
        <v>102</v>
      </c>
      <c r="B851" s="17" t="s">
        <v>595</v>
      </c>
      <c r="C851" s="18"/>
      <c r="D851" s="37">
        <f>D852+D855</f>
        <v>1300</v>
      </c>
      <c r="E851" s="109">
        <f t="shared" ref="D851:F852" si="132">E852</f>
        <v>1000</v>
      </c>
      <c r="F851" s="37">
        <f t="shared" si="132"/>
        <v>1000</v>
      </c>
    </row>
    <row r="852" spans="1:6" ht="30.75" customHeight="1" x14ac:dyDescent="0.2">
      <c r="A852" s="15" t="s">
        <v>147</v>
      </c>
      <c r="B852" s="17" t="s">
        <v>596</v>
      </c>
      <c r="C852" s="17"/>
      <c r="D852" s="37">
        <f t="shared" si="132"/>
        <v>870</v>
      </c>
      <c r="E852" s="109">
        <f t="shared" si="132"/>
        <v>1000</v>
      </c>
      <c r="F852" s="37">
        <f t="shared" si="132"/>
        <v>1000</v>
      </c>
    </row>
    <row r="853" spans="1:6" ht="35.65" customHeight="1" x14ac:dyDescent="0.2">
      <c r="A853" s="15" t="s">
        <v>944</v>
      </c>
      <c r="B853" s="17" t="s">
        <v>596</v>
      </c>
      <c r="C853" s="17" t="s">
        <v>943</v>
      </c>
      <c r="D853" s="37">
        <f>D854</f>
        <v>870</v>
      </c>
      <c r="E853" s="114">
        <v>1000</v>
      </c>
      <c r="F853" s="34">
        <v>1000</v>
      </c>
    </row>
    <row r="854" spans="1:6" ht="32.25" customHeight="1" x14ac:dyDescent="0.2">
      <c r="A854" s="15" t="s">
        <v>942</v>
      </c>
      <c r="B854" s="17" t="s">
        <v>596</v>
      </c>
      <c r="C854" s="18">
        <v>610</v>
      </c>
      <c r="D854" s="37">
        <v>870</v>
      </c>
      <c r="E854" s="109">
        <f t="shared" ref="D854:F855" si="133">E855</f>
        <v>500</v>
      </c>
      <c r="F854" s="37">
        <f t="shared" si="133"/>
        <v>500</v>
      </c>
    </row>
    <row r="855" spans="1:6" ht="30.75" customHeight="1" x14ac:dyDescent="0.2">
      <c r="A855" s="15" t="s">
        <v>146</v>
      </c>
      <c r="B855" s="17" t="s">
        <v>597</v>
      </c>
      <c r="C855" s="17"/>
      <c r="D855" s="37">
        <f t="shared" si="133"/>
        <v>430</v>
      </c>
      <c r="E855" s="109">
        <f t="shared" si="133"/>
        <v>500</v>
      </c>
      <c r="F855" s="37">
        <f t="shared" si="133"/>
        <v>500</v>
      </c>
    </row>
    <row r="856" spans="1:6" ht="35.65" customHeight="1" x14ac:dyDescent="0.2">
      <c r="A856" s="15" t="s">
        <v>944</v>
      </c>
      <c r="B856" s="17" t="s">
        <v>597</v>
      </c>
      <c r="C856" s="17" t="s">
        <v>943</v>
      </c>
      <c r="D856" s="37">
        <f>D857+D858</f>
        <v>430</v>
      </c>
      <c r="E856" s="114">
        <v>500</v>
      </c>
      <c r="F856" s="34">
        <v>500</v>
      </c>
    </row>
    <row r="857" spans="1:6" ht="33.75" customHeight="1" x14ac:dyDescent="0.2">
      <c r="A857" s="15" t="s">
        <v>167</v>
      </c>
      <c r="B857" s="17" t="s">
        <v>597</v>
      </c>
      <c r="C857" s="18">
        <v>610</v>
      </c>
      <c r="D857" s="37">
        <v>120</v>
      </c>
      <c r="E857" s="109">
        <f>E858</f>
        <v>0</v>
      </c>
      <c r="F857" s="37">
        <f>F858</f>
        <v>138</v>
      </c>
    </row>
    <row r="858" spans="1:6" ht="24.2" customHeight="1" x14ac:dyDescent="0.2">
      <c r="A858" s="15" t="s">
        <v>145</v>
      </c>
      <c r="B858" s="17" t="s">
        <v>597</v>
      </c>
      <c r="C858" s="17" t="s">
        <v>945</v>
      </c>
      <c r="D858" s="37">
        <v>310</v>
      </c>
      <c r="E858" s="109">
        <f>E859</f>
        <v>0</v>
      </c>
      <c r="F858" s="37">
        <f>F859</f>
        <v>138</v>
      </c>
    </row>
    <row r="859" spans="1:6" ht="52.5" customHeight="1" x14ac:dyDescent="0.2">
      <c r="A859" s="15" t="s">
        <v>149</v>
      </c>
      <c r="B859" s="57" t="s">
        <v>598</v>
      </c>
      <c r="C859" s="160"/>
      <c r="D859" s="165" t="str">
        <f>D860</f>
        <v>258</v>
      </c>
      <c r="E859" s="153"/>
      <c r="F859" s="162">
        <f>F860</f>
        <v>138</v>
      </c>
    </row>
    <row r="860" spans="1:6" ht="41.25" customHeight="1" x14ac:dyDescent="0.2">
      <c r="A860" s="59" t="s">
        <v>886</v>
      </c>
      <c r="B860" s="60" t="s">
        <v>598</v>
      </c>
      <c r="C860" s="160" t="s">
        <v>885</v>
      </c>
      <c r="D860" s="164" t="str">
        <f>D861</f>
        <v>258</v>
      </c>
      <c r="E860" s="163">
        <v>200</v>
      </c>
      <c r="F860" s="162">
        <f>F861</f>
        <v>138</v>
      </c>
    </row>
    <row r="861" spans="1:6" ht="36.75" customHeight="1" x14ac:dyDescent="0.2">
      <c r="A861" s="59" t="s">
        <v>884</v>
      </c>
      <c r="B861" s="60" t="s">
        <v>598</v>
      </c>
      <c r="C861" s="160" t="s">
        <v>883</v>
      </c>
      <c r="D861" s="60" t="s">
        <v>121</v>
      </c>
      <c r="E861" s="163">
        <v>240</v>
      </c>
      <c r="F861" s="162">
        <v>138</v>
      </c>
    </row>
    <row r="862" spans="1:6" ht="49.5" customHeight="1" x14ac:dyDescent="0.2">
      <c r="A862" s="59" t="s">
        <v>1028</v>
      </c>
      <c r="B862" s="190" t="s">
        <v>599</v>
      </c>
      <c r="C862" s="191"/>
      <c r="D862" s="190" t="s">
        <v>600</v>
      </c>
      <c r="E862" s="153"/>
      <c r="F862" s="162">
        <f>F863</f>
        <v>1150</v>
      </c>
    </row>
    <row r="863" spans="1:6" ht="35.65" customHeight="1" x14ac:dyDescent="0.2">
      <c r="A863" s="192" t="s">
        <v>886</v>
      </c>
      <c r="B863" s="193" t="s">
        <v>599</v>
      </c>
      <c r="C863" s="191" t="s">
        <v>885</v>
      </c>
      <c r="D863" s="194" t="s">
        <v>600</v>
      </c>
      <c r="E863" s="153" t="s">
        <v>885</v>
      </c>
      <c r="F863" s="162">
        <f>F864</f>
        <v>1150</v>
      </c>
    </row>
    <row r="864" spans="1:6" ht="43.5" customHeight="1" x14ac:dyDescent="0.2">
      <c r="A864" s="192" t="s">
        <v>884</v>
      </c>
      <c r="B864" s="193" t="s">
        <v>599</v>
      </c>
      <c r="C864" s="195" t="s">
        <v>883</v>
      </c>
      <c r="D864" s="190" t="s">
        <v>600</v>
      </c>
      <c r="E864" s="168">
        <v>240</v>
      </c>
      <c r="F864" s="162">
        <v>1150</v>
      </c>
    </row>
    <row r="865" spans="1:6" ht="36.75" customHeight="1" x14ac:dyDescent="0.2">
      <c r="A865" s="192" t="s">
        <v>601</v>
      </c>
      <c r="B865" s="193" t="s">
        <v>606</v>
      </c>
      <c r="C865" s="196"/>
      <c r="D865" s="197">
        <f>D866</f>
        <v>700</v>
      </c>
      <c r="E865" s="166"/>
      <c r="F865" s="167"/>
    </row>
    <row r="866" spans="1:6" ht="108" customHeight="1" x14ac:dyDescent="0.2">
      <c r="A866" s="198" t="s">
        <v>602</v>
      </c>
      <c r="B866" s="193" t="s">
        <v>607</v>
      </c>
      <c r="C866" s="199"/>
      <c r="D866" s="200">
        <f>D867</f>
        <v>700</v>
      </c>
      <c r="E866" s="109">
        <f>E867</f>
        <v>600</v>
      </c>
      <c r="F866" s="37">
        <f>F867</f>
        <v>800</v>
      </c>
    </row>
    <row r="867" spans="1:6" ht="39" customHeight="1" x14ac:dyDescent="0.2">
      <c r="A867" s="192" t="s">
        <v>886</v>
      </c>
      <c r="B867" s="193" t="s">
        <v>607</v>
      </c>
      <c r="C867" s="193" t="s">
        <v>885</v>
      </c>
      <c r="D867" s="201">
        <f>D868</f>
        <v>700</v>
      </c>
      <c r="E867" s="109">
        <f>E868</f>
        <v>600</v>
      </c>
      <c r="F867" s="37">
        <f>F868</f>
        <v>800</v>
      </c>
    </row>
    <row r="868" spans="1:6" ht="43.5" customHeight="1" x14ac:dyDescent="0.2">
      <c r="A868" s="192" t="s">
        <v>884</v>
      </c>
      <c r="B868" s="193" t="s">
        <v>607</v>
      </c>
      <c r="C868" s="193" t="s">
        <v>883</v>
      </c>
      <c r="D868" s="202">
        <v>700</v>
      </c>
      <c r="E868" s="114">
        <v>600</v>
      </c>
      <c r="F868" s="34">
        <v>800</v>
      </c>
    </row>
    <row r="869" spans="1:6" ht="31.5" customHeight="1" x14ac:dyDescent="0.2">
      <c r="A869" s="192" t="s">
        <v>603</v>
      </c>
      <c r="B869" s="193" t="s">
        <v>608</v>
      </c>
      <c r="C869" s="203"/>
      <c r="D869" s="202">
        <f>D870+D873+D876+D882</f>
        <v>1795</v>
      </c>
      <c r="E869" s="109">
        <f>E873+E876+E870+E879+E882</f>
        <v>581</v>
      </c>
      <c r="F869" s="41">
        <f>F873+F876+F870+F879+F882</f>
        <v>581</v>
      </c>
    </row>
    <row r="870" spans="1:6" ht="24.75" customHeight="1" x14ac:dyDescent="0.2">
      <c r="A870" s="192" t="s">
        <v>604</v>
      </c>
      <c r="B870" s="193" t="s">
        <v>609</v>
      </c>
      <c r="C870" s="203"/>
      <c r="D870" s="202">
        <f t="shared" ref="D870:F871" si="134">D871</f>
        <v>800</v>
      </c>
      <c r="E870" s="109">
        <f t="shared" si="134"/>
        <v>281</v>
      </c>
      <c r="F870" s="37">
        <f t="shared" si="134"/>
        <v>281</v>
      </c>
    </row>
    <row r="871" spans="1:6" ht="29.25" customHeight="1" x14ac:dyDescent="0.2">
      <c r="A871" s="192" t="s">
        <v>886</v>
      </c>
      <c r="B871" s="193" t="s">
        <v>609</v>
      </c>
      <c r="C871" s="203">
        <v>200</v>
      </c>
      <c r="D871" s="202">
        <f t="shared" si="134"/>
        <v>800</v>
      </c>
      <c r="E871" s="109">
        <f t="shared" si="134"/>
        <v>281</v>
      </c>
      <c r="F871" s="37">
        <f t="shared" si="134"/>
        <v>281</v>
      </c>
    </row>
    <row r="872" spans="1:6" ht="36" customHeight="1" x14ac:dyDescent="0.2">
      <c r="A872" s="192" t="s">
        <v>884</v>
      </c>
      <c r="B872" s="193" t="s">
        <v>609</v>
      </c>
      <c r="C872" s="203">
        <v>240</v>
      </c>
      <c r="D872" s="202">
        <v>800</v>
      </c>
      <c r="E872" s="114">
        <v>281</v>
      </c>
      <c r="F872" s="34">
        <v>281</v>
      </c>
    </row>
    <row r="873" spans="1:6" ht="54.75" customHeight="1" x14ac:dyDescent="0.2">
      <c r="A873" s="192" t="s">
        <v>605</v>
      </c>
      <c r="B873" s="193" t="s">
        <v>610</v>
      </c>
      <c r="C873" s="203"/>
      <c r="D873" s="202">
        <f t="shared" ref="D873:F874" si="135">D874</f>
        <v>149</v>
      </c>
      <c r="E873" s="109">
        <f t="shared" si="135"/>
        <v>100</v>
      </c>
      <c r="F873" s="37">
        <f t="shared" si="135"/>
        <v>100</v>
      </c>
    </row>
    <row r="874" spans="1:6" ht="29.25" customHeight="1" x14ac:dyDescent="0.2">
      <c r="A874" s="192" t="s">
        <v>886</v>
      </c>
      <c r="B874" s="193" t="s">
        <v>610</v>
      </c>
      <c r="C874" s="193" t="s">
        <v>885</v>
      </c>
      <c r="D874" s="202">
        <f t="shared" si="135"/>
        <v>149</v>
      </c>
      <c r="E874" s="109">
        <f t="shared" si="135"/>
        <v>100</v>
      </c>
      <c r="F874" s="37">
        <f t="shared" si="135"/>
        <v>100</v>
      </c>
    </row>
    <row r="875" spans="1:6" ht="35.65" customHeight="1" x14ac:dyDescent="0.2">
      <c r="A875" s="192" t="s">
        <v>884</v>
      </c>
      <c r="B875" s="193" t="s">
        <v>610</v>
      </c>
      <c r="C875" s="193" t="s">
        <v>883</v>
      </c>
      <c r="D875" s="202">
        <v>149</v>
      </c>
      <c r="E875" s="114">
        <v>100</v>
      </c>
      <c r="F875" s="34">
        <v>100</v>
      </c>
    </row>
    <row r="876" spans="1:6" ht="39.75" customHeight="1" x14ac:dyDescent="0.2">
      <c r="A876" s="192" t="s">
        <v>148</v>
      </c>
      <c r="B876" s="193" t="s">
        <v>611</v>
      </c>
      <c r="C876" s="203"/>
      <c r="D876" s="202">
        <f t="shared" ref="D876:F877" si="136">D877</f>
        <v>100</v>
      </c>
      <c r="E876" s="109">
        <f t="shared" si="136"/>
        <v>200</v>
      </c>
      <c r="F876" s="37">
        <f t="shared" si="136"/>
        <v>200</v>
      </c>
    </row>
    <row r="877" spans="1:6" ht="24.2" customHeight="1" x14ac:dyDescent="0.2">
      <c r="A877" s="192" t="s">
        <v>886</v>
      </c>
      <c r="B877" s="193" t="s">
        <v>611</v>
      </c>
      <c r="C877" s="193" t="s">
        <v>885</v>
      </c>
      <c r="D877" s="202">
        <f t="shared" si="136"/>
        <v>100</v>
      </c>
      <c r="E877" s="109">
        <f t="shared" si="136"/>
        <v>200</v>
      </c>
      <c r="F877" s="37">
        <f t="shared" si="136"/>
        <v>200</v>
      </c>
    </row>
    <row r="878" spans="1:6" ht="35.65" customHeight="1" x14ac:dyDescent="0.2">
      <c r="A878" s="192" t="s">
        <v>884</v>
      </c>
      <c r="B878" s="193" t="s">
        <v>611</v>
      </c>
      <c r="C878" s="193" t="s">
        <v>883</v>
      </c>
      <c r="D878" s="202">
        <v>100</v>
      </c>
      <c r="E878" s="114">
        <v>200</v>
      </c>
      <c r="F878" s="34">
        <v>200</v>
      </c>
    </row>
    <row r="879" spans="1:6" ht="25.5" hidden="1" customHeight="1" x14ac:dyDescent="0.2">
      <c r="A879" s="204" t="s">
        <v>256</v>
      </c>
      <c r="B879" s="193" t="s">
        <v>723</v>
      </c>
      <c r="C879" s="193"/>
      <c r="D879" s="202">
        <f t="shared" ref="D879:F880" si="137">D880</f>
        <v>0</v>
      </c>
      <c r="E879" s="109">
        <f t="shared" si="137"/>
        <v>0</v>
      </c>
      <c r="F879" s="37">
        <f t="shared" si="137"/>
        <v>0</v>
      </c>
    </row>
    <row r="880" spans="1:6" ht="35.65" hidden="1" customHeight="1" x14ac:dyDescent="0.2">
      <c r="A880" s="192" t="s">
        <v>886</v>
      </c>
      <c r="B880" s="193" t="s">
        <v>723</v>
      </c>
      <c r="C880" s="193" t="s">
        <v>885</v>
      </c>
      <c r="D880" s="202">
        <f t="shared" si="137"/>
        <v>0</v>
      </c>
      <c r="E880" s="109">
        <f t="shared" si="137"/>
        <v>0</v>
      </c>
      <c r="F880" s="37">
        <f t="shared" si="137"/>
        <v>0</v>
      </c>
    </row>
    <row r="881" spans="1:6" ht="35.65" hidden="1" customHeight="1" x14ac:dyDescent="0.2">
      <c r="A881" s="192" t="s">
        <v>884</v>
      </c>
      <c r="B881" s="193" t="s">
        <v>723</v>
      </c>
      <c r="C881" s="193" t="s">
        <v>883</v>
      </c>
      <c r="D881" s="202"/>
      <c r="E881" s="114"/>
      <c r="F881" s="34"/>
    </row>
    <row r="882" spans="1:6" ht="43.5" customHeight="1" x14ac:dyDescent="0.2">
      <c r="A882" s="205" t="s">
        <v>994</v>
      </c>
      <c r="B882" s="193" t="s">
        <v>612</v>
      </c>
      <c r="C882" s="193"/>
      <c r="D882" s="202">
        <f t="shared" ref="D882:F883" si="138">D883</f>
        <v>746</v>
      </c>
      <c r="E882" s="109">
        <f t="shared" si="138"/>
        <v>0</v>
      </c>
      <c r="F882" s="37">
        <f t="shared" si="138"/>
        <v>0</v>
      </c>
    </row>
    <row r="883" spans="1:6" ht="35.65" customHeight="1" x14ac:dyDescent="0.2">
      <c r="A883" s="192" t="s">
        <v>886</v>
      </c>
      <c r="B883" s="193" t="s">
        <v>612</v>
      </c>
      <c r="C883" s="193" t="s">
        <v>885</v>
      </c>
      <c r="D883" s="202">
        <f t="shared" si="138"/>
        <v>746</v>
      </c>
      <c r="E883" s="109">
        <f t="shared" si="138"/>
        <v>0</v>
      </c>
      <c r="F883" s="37">
        <f t="shared" si="138"/>
        <v>0</v>
      </c>
    </row>
    <row r="884" spans="1:6" ht="35.65" customHeight="1" x14ac:dyDescent="0.2">
      <c r="A884" s="192" t="s">
        <v>884</v>
      </c>
      <c r="B884" s="193" t="s">
        <v>612</v>
      </c>
      <c r="C884" s="193" t="s">
        <v>883</v>
      </c>
      <c r="D884" s="202">
        <v>746</v>
      </c>
      <c r="E884" s="114"/>
      <c r="F884" s="34"/>
    </row>
    <row r="885" spans="1:6" ht="41.25" customHeight="1" x14ac:dyDescent="0.2">
      <c r="A885" s="192" t="s">
        <v>954</v>
      </c>
      <c r="B885" s="193" t="s">
        <v>953</v>
      </c>
      <c r="C885" s="203"/>
      <c r="D885" s="202">
        <f>D886+D889+D892</f>
        <v>9556</v>
      </c>
      <c r="E885" s="109">
        <f>E886</f>
        <v>0</v>
      </c>
      <c r="F885" s="37">
        <f>F886</f>
        <v>2202</v>
      </c>
    </row>
    <row r="886" spans="1:6" ht="54" customHeight="1" x14ac:dyDescent="0.2">
      <c r="A886" s="206" t="s">
        <v>995</v>
      </c>
      <c r="B886" s="190" t="s">
        <v>955</v>
      </c>
      <c r="C886" s="207"/>
      <c r="D886" s="208">
        <f>D887</f>
        <v>2202</v>
      </c>
      <c r="E886" s="184"/>
      <c r="F886" s="185">
        <f>F887</f>
        <v>2202</v>
      </c>
    </row>
    <row r="887" spans="1:6" ht="35.25" customHeight="1" x14ac:dyDescent="0.2">
      <c r="A887" s="207" t="s">
        <v>736</v>
      </c>
      <c r="B887" s="190" t="s">
        <v>955</v>
      </c>
      <c r="C887" s="207" t="s">
        <v>943</v>
      </c>
      <c r="D887" s="208">
        <f>D888</f>
        <v>2202</v>
      </c>
      <c r="E887" s="184" t="s">
        <v>943</v>
      </c>
      <c r="F887" s="186">
        <f>F888</f>
        <v>2202</v>
      </c>
    </row>
    <row r="888" spans="1:6" ht="28.5" customHeight="1" x14ac:dyDescent="0.2">
      <c r="A888" s="207" t="s">
        <v>737</v>
      </c>
      <c r="B888" s="190" t="s">
        <v>955</v>
      </c>
      <c r="C888" s="207" t="s">
        <v>941</v>
      </c>
      <c r="D888" s="208">
        <v>2202</v>
      </c>
      <c r="E888" s="184" t="s">
        <v>941</v>
      </c>
      <c r="F888" s="186">
        <v>2202</v>
      </c>
    </row>
    <row r="889" spans="1:6" ht="36.75" customHeight="1" x14ac:dyDescent="0.2">
      <c r="A889" s="209" t="s">
        <v>996</v>
      </c>
      <c r="B889" s="190" t="s">
        <v>956</v>
      </c>
      <c r="C889" s="207"/>
      <c r="D889" s="208">
        <f>D890</f>
        <v>1075</v>
      </c>
      <c r="E889" s="184"/>
      <c r="F889" s="185">
        <f>F890</f>
        <v>1075</v>
      </c>
    </row>
    <row r="890" spans="1:6" ht="44.25" customHeight="1" x14ac:dyDescent="0.2">
      <c r="A890" s="184" t="s">
        <v>736</v>
      </c>
      <c r="B890" s="60" t="s">
        <v>956</v>
      </c>
      <c r="C890" s="184" t="s">
        <v>943</v>
      </c>
      <c r="D890" s="188">
        <f>D891</f>
        <v>1075</v>
      </c>
      <c r="E890" s="184" t="s">
        <v>943</v>
      </c>
      <c r="F890" s="186">
        <f>F891</f>
        <v>1075</v>
      </c>
    </row>
    <row r="891" spans="1:6" ht="34.5" customHeight="1" x14ac:dyDescent="0.2">
      <c r="A891" s="184" t="s">
        <v>737</v>
      </c>
      <c r="B891" s="60" t="s">
        <v>956</v>
      </c>
      <c r="C891" s="184" t="s">
        <v>941</v>
      </c>
      <c r="D891" s="188">
        <v>1075</v>
      </c>
      <c r="E891" s="184" t="s">
        <v>941</v>
      </c>
      <c r="F891" s="186">
        <v>1075</v>
      </c>
    </row>
    <row r="892" spans="1:6" ht="47.25" customHeight="1" x14ac:dyDescent="0.2">
      <c r="A892" s="187" t="s">
        <v>997</v>
      </c>
      <c r="B892" s="60" t="s">
        <v>957</v>
      </c>
      <c r="C892" s="184"/>
      <c r="D892" s="188" t="str">
        <f>D893</f>
        <v>6279</v>
      </c>
      <c r="E892" s="184"/>
      <c r="F892" s="185">
        <f>F893</f>
        <v>6279</v>
      </c>
    </row>
    <row r="893" spans="1:6" ht="38.25" customHeight="1" x14ac:dyDescent="0.2">
      <c r="A893" s="184" t="s">
        <v>736</v>
      </c>
      <c r="B893" s="60" t="s">
        <v>957</v>
      </c>
      <c r="C893" s="184" t="s">
        <v>943</v>
      </c>
      <c r="D893" s="188" t="str">
        <f>D894</f>
        <v>6279</v>
      </c>
      <c r="E893" s="184" t="s">
        <v>943</v>
      </c>
      <c r="F893" s="186">
        <f>F894</f>
        <v>6279</v>
      </c>
    </row>
    <row r="894" spans="1:6" ht="29.25" customHeight="1" x14ac:dyDescent="0.2">
      <c r="A894" s="184" t="s">
        <v>737</v>
      </c>
      <c r="B894" s="60" t="s">
        <v>957</v>
      </c>
      <c r="C894" s="184" t="s">
        <v>941</v>
      </c>
      <c r="D894" s="188" t="s">
        <v>958</v>
      </c>
      <c r="E894" s="184" t="s">
        <v>941</v>
      </c>
      <c r="F894" s="186">
        <v>6279</v>
      </c>
    </row>
    <row r="895" spans="1:6" ht="38.25" customHeight="1" x14ac:dyDescent="0.2">
      <c r="A895" s="13" t="s">
        <v>659</v>
      </c>
      <c r="B895" s="96" t="s">
        <v>926</v>
      </c>
      <c r="C895" s="96"/>
      <c r="D895" s="97">
        <f>D896+D901+D917+D924</f>
        <v>217893</v>
      </c>
      <c r="E895" s="136">
        <f>E896+E901+E917+E924</f>
        <v>148500</v>
      </c>
      <c r="F895" s="97">
        <f>F896+F901+F917+F924</f>
        <v>130806</v>
      </c>
    </row>
    <row r="896" spans="1:6" ht="30" customHeight="1" x14ac:dyDescent="0.2">
      <c r="A896" s="13" t="s">
        <v>765</v>
      </c>
      <c r="B896" s="21" t="s">
        <v>924</v>
      </c>
      <c r="C896" s="18"/>
      <c r="D896" s="36">
        <f>D897</f>
        <v>3826</v>
      </c>
      <c r="E896" s="116">
        <f t="shared" ref="E896:F899" si="139">E897</f>
        <v>1636</v>
      </c>
      <c r="F896" s="36">
        <f t="shared" si="139"/>
        <v>818</v>
      </c>
    </row>
    <row r="897" spans="1:6" ht="28.5" customHeight="1" x14ac:dyDescent="0.2">
      <c r="A897" s="15" t="s">
        <v>401</v>
      </c>
      <c r="B897" s="17" t="s">
        <v>766</v>
      </c>
      <c r="C897" s="18"/>
      <c r="D897" s="37">
        <f>D898</f>
        <v>3826</v>
      </c>
      <c r="E897" s="109">
        <f t="shared" si="139"/>
        <v>1636</v>
      </c>
      <c r="F897" s="37">
        <f t="shared" si="139"/>
        <v>818</v>
      </c>
    </row>
    <row r="898" spans="1:6" ht="29.25" customHeight="1" x14ac:dyDescent="0.2">
      <c r="A898" s="15" t="s">
        <v>400</v>
      </c>
      <c r="B898" s="17" t="s">
        <v>767</v>
      </c>
      <c r="C898" s="18"/>
      <c r="D898" s="37">
        <f>D899</f>
        <v>3826</v>
      </c>
      <c r="E898" s="109">
        <f t="shared" si="139"/>
        <v>1636</v>
      </c>
      <c r="F898" s="37">
        <f t="shared" si="139"/>
        <v>818</v>
      </c>
    </row>
    <row r="899" spans="1:6" ht="27" customHeight="1" x14ac:dyDescent="0.2">
      <c r="A899" s="15" t="s">
        <v>399</v>
      </c>
      <c r="B899" s="17" t="s">
        <v>767</v>
      </c>
      <c r="C899" s="17" t="s">
        <v>398</v>
      </c>
      <c r="D899" s="37">
        <f>D900</f>
        <v>3826</v>
      </c>
      <c r="E899" s="109">
        <f t="shared" si="139"/>
        <v>1636</v>
      </c>
      <c r="F899" s="37">
        <f t="shared" si="139"/>
        <v>818</v>
      </c>
    </row>
    <row r="900" spans="1:6" ht="25.5" customHeight="1" x14ac:dyDescent="0.2">
      <c r="A900" s="15" t="s">
        <v>397</v>
      </c>
      <c r="B900" s="17" t="s">
        <v>767</v>
      </c>
      <c r="C900" s="17" t="s">
        <v>396</v>
      </c>
      <c r="D900" s="37">
        <v>3826</v>
      </c>
      <c r="E900" s="114">
        <v>1636</v>
      </c>
      <c r="F900" s="34">
        <v>818</v>
      </c>
    </row>
    <row r="901" spans="1:6" ht="45.75" customHeight="1" x14ac:dyDescent="0.2">
      <c r="A901" s="13" t="s">
        <v>395</v>
      </c>
      <c r="B901" s="21" t="s">
        <v>922</v>
      </c>
      <c r="C901" s="18"/>
      <c r="D901" s="36">
        <f>D902+D909+D913</f>
        <v>3606</v>
      </c>
      <c r="E901" s="116">
        <f>E902+E909+E913</f>
        <v>2800</v>
      </c>
      <c r="F901" s="36">
        <f>F902+F909+F913</f>
        <v>3050</v>
      </c>
    </row>
    <row r="902" spans="1:6" ht="41.25" customHeight="1" x14ac:dyDescent="0.2">
      <c r="A902" s="15" t="s">
        <v>734</v>
      </c>
      <c r="B902" s="17" t="s">
        <v>921</v>
      </c>
      <c r="C902" s="18"/>
      <c r="D902" s="37">
        <f>D903+D906</f>
        <v>2910</v>
      </c>
      <c r="E902" s="109">
        <f>E903+E906</f>
        <v>1800</v>
      </c>
      <c r="F902" s="37">
        <f>F903+F906</f>
        <v>1950</v>
      </c>
    </row>
    <row r="903" spans="1:6" ht="42.75" customHeight="1" x14ac:dyDescent="0.2">
      <c r="A903" s="15" t="s">
        <v>768</v>
      </c>
      <c r="B903" s="17" t="s">
        <v>769</v>
      </c>
      <c r="C903" s="18"/>
      <c r="D903" s="37">
        <f t="shared" ref="D903:F904" si="140">D904</f>
        <v>392</v>
      </c>
      <c r="E903" s="109">
        <f t="shared" si="140"/>
        <v>600</v>
      </c>
      <c r="F903" s="37">
        <f t="shared" si="140"/>
        <v>650</v>
      </c>
    </row>
    <row r="904" spans="1:6" ht="30.75" customHeight="1" x14ac:dyDescent="0.2">
      <c r="A904" s="15" t="s">
        <v>886</v>
      </c>
      <c r="B904" s="17" t="s">
        <v>769</v>
      </c>
      <c r="C904" s="17" t="s">
        <v>885</v>
      </c>
      <c r="D904" s="37">
        <f t="shared" si="140"/>
        <v>392</v>
      </c>
      <c r="E904" s="109">
        <f t="shared" si="140"/>
        <v>600</v>
      </c>
      <c r="F904" s="37">
        <f t="shared" si="140"/>
        <v>650</v>
      </c>
    </row>
    <row r="905" spans="1:6" ht="30.75" customHeight="1" x14ac:dyDescent="0.2">
      <c r="A905" s="15" t="s">
        <v>884</v>
      </c>
      <c r="B905" s="17" t="s">
        <v>769</v>
      </c>
      <c r="C905" s="17" t="s">
        <v>883</v>
      </c>
      <c r="D905" s="37">
        <v>392</v>
      </c>
      <c r="E905" s="114">
        <v>600</v>
      </c>
      <c r="F905" s="34">
        <v>650</v>
      </c>
    </row>
    <row r="906" spans="1:6" ht="33" customHeight="1" x14ac:dyDescent="0.2">
      <c r="A906" s="15" t="s">
        <v>714</v>
      </c>
      <c r="B906" s="17" t="s">
        <v>770</v>
      </c>
      <c r="C906" s="18"/>
      <c r="D906" s="37">
        <f t="shared" ref="D906:F907" si="141">D907</f>
        <v>2518</v>
      </c>
      <c r="E906" s="109">
        <f t="shared" si="141"/>
        <v>1200</v>
      </c>
      <c r="F906" s="37">
        <f t="shared" si="141"/>
        <v>1300</v>
      </c>
    </row>
    <row r="907" spans="1:6" ht="33" customHeight="1" x14ac:dyDescent="0.2">
      <c r="A907" s="15" t="s">
        <v>886</v>
      </c>
      <c r="B907" s="17" t="s">
        <v>770</v>
      </c>
      <c r="C907" s="17" t="s">
        <v>885</v>
      </c>
      <c r="D907" s="37">
        <f t="shared" si="141"/>
        <v>2518</v>
      </c>
      <c r="E907" s="109">
        <f t="shared" si="141"/>
        <v>1200</v>
      </c>
      <c r="F907" s="37">
        <f t="shared" si="141"/>
        <v>1300</v>
      </c>
    </row>
    <row r="908" spans="1:6" ht="25.5" customHeight="1" x14ac:dyDescent="0.2">
      <c r="A908" s="15" t="s">
        <v>884</v>
      </c>
      <c r="B908" s="17" t="s">
        <v>770</v>
      </c>
      <c r="C908" s="17" t="s">
        <v>883</v>
      </c>
      <c r="D908" s="37">
        <v>2518</v>
      </c>
      <c r="E908" s="121">
        <v>1200</v>
      </c>
      <c r="F908" s="34">
        <v>1300</v>
      </c>
    </row>
    <row r="909" spans="1:6" ht="25.5" customHeight="1" x14ac:dyDescent="0.2">
      <c r="A909" s="15" t="s">
        <v>394</v>
      </c>
      <c r="B909" s="17" t="s">
        <v>771</v>
      </c>
      <c r="C909" s="18"/>
      <c r="D909" s="37">
        <f>D910</f>
        <v>506</v>
      </c>
      <c r="E909" s="109">
        <f t="shared" ref="E909:F911" si="142">E910</f>
        <v>600</v>
      </c>
      <c r="F909" s="37">
        <f t="shared" si="142"/>
        <v>650</v>
      </c>
    </row>
    <row r="910" spans="1:6" ht="55.5" customHeight="1" x14ac:dyDescent="0.2">
      <c r="A910" s="15" t="s">
        <v>393</v>
      </c>
      <c r="B910" s="17" t="s">
        <v>772</v>
      </c>
      <c r="C910" s="18"/>
      <c r="D910" s="37">
        <f>D911</f>
        <v>506</v>
      </c>
      <c r="E910" s="109">
        <f t="shared" si="142"/>
        <v>600</v>
      </c>
      <c r="F910" s="37">
        <f t="shared" si="142"/>
        <v>650</v>
      </c>
    </row>
    <row r="911" spans="1:6" ht="25.5" customHeight="1" x14ac:dyDescent="0.2">
      <c r="A911" s="15" t="s">
        <v>886</v>
      </c>
      <c r="B911" s="17" t="s">
        <v>772</v>
      </c>
      <c r="C911" s="17" t="s">
        <v>885</v>
      </c>
      <c r="D911" s="37">
        <f>D912</f>
        <v>506</v>
      </c>
      <c r="E911" s="109">
        <f t="shared" si="142"/>
        <v>600</v>
      </c>
      <c r="F911" s="37">
        <f t="shared" si="142"/>
        <v>650</v>
      </c>
    </row>
    <row r="912" spans="1:6" ht="25.5" customHeight="1" x14ac:dyDescent="0.2">
      <c r="A912" s="15" t="s">
        <v>884</v>
      </c>
      <c r="B912" s="17" t="s">
        <v>772</v>
      </c>
      <c r="C912" s="17" t="s">
        <v>883</v>
      </c>
      <c r="D912" s="37">
        <v>506</v>
      </c>
      <c r="E912" s="114">
        <v>600</v>
      </c>
      <c r="F912" s="34">
        <v>650</v>
      </c>
    </row>
    <row r="913" spans="1:14" ht="25.5" customHeight="1" x14ac:dyDescent="0.2">
      <c r="A913" s="15" t="s">
        <v>392</v>
      </c>
      <c r="B913" s="17" t="s">
        <v>704</v>
      </c>
      <c r="C913" s="18"/>
      <c r="D913" s="37">
        <f>D914</f>
        <v>190</v>
      </c>
      <c r="E913" s="109">
        <f t="shared" ref="E913:F915" si="143">E914</f>
        <v>400</v>
      </c>
      <c r="F913" s="37">
        <f t="shared" si="143"/>
        <v>450</v>
      </c>
    </row>
    <row r="914" spans="1:14" ht="33" customHeight="1" x14ac:dyDescent="0.2">
      <c r="A914" s="15" t="s">
        <v>391</v>
      </c>
      <c r="B914" s="17" t="s">
        <v>773</v>
      </c>
      <c r="C914" s="18"/>
      <c r="D914" s="37">
        <f>D915</f>
        <v>190</v>
      </c>
      <c r="E914" s="109">
        <f t="shared" si="143"/>
        <v>400</v>
      </c>
      <c r="F914" s="37">
        <f t="shared" si="143"/>
        <v>450</v>
      </c>
    </row>
    <row r="915" spans="1:14" ht="30" customHeight="1" x14ac:dyDescent="0.2">
      <c r="A915" s="15" t="s">
        <v>886</v>
      </c>
      <c r="B915" s="17" t="s">
        <v>773</v>
      </c>
      <c r="C915" s="17" t="s">
        <v>885</v>
      </c>
      <c r="D915" s="37">
        <f>D916</f>
        <v>190</v>
      </c>
      <c r="E915" s="109">
        <f t="shared" si="143"/>
        <v>400</v>
      </c>
      <c r="F915" s="58">
        <f t="shared" si="143"/>
        <v>450</v>
      </c>
    </row>
    <row r="916" spans="1:14" ht="32.25" customHeight="1" x14ac:dyDescent="0.2">
      <c r="A916" s="15" t="s">
        <v>884</v>
      </c>
      <c r="B916" s="17" t="s">
        <v>773</v>
      </c>
      <c r="C916" s="17" t="s">
        <v>883</v>
      </c>
      <c r="D916" s="37">
        <v>190</v>
      </c>
      <c r="E916" s="110">
        <v>400</v>
      </c>
      <c r="F916" s="34">
        <v>450</v>
      </c>
    </row>
    <row r="917" spans="1:14" ht="30" customHeight="1" x14ac:dyDescent="0.2">
      <c r="A917" s="13" t="s">
        <v>724</v>
      </c>
      <c r="B917" s="21" t="s">
        <v>919</v>
      </c>
      <c r="C917" s="18"/>
      <c r="D917" s="36">
        <f t="shared" ref="D917:F918" si="144">D918</f>
        <v>2699</v>
      </c>
      <c r="E917" s="132">
        <f t="shared" si="144"/>
        <v>2484</v>
      </c>
      <c r="F917" s="108">
        <f t="shared" si="144"/>
        <v>2482</v>
      </c>
    </row>
    <row r="918" spans="1:14" ht="65.25" customHeight="1" x14ac:dyDescent="0.2">
      <c r="A918" s="15" t="s">
        <v>156</v>
      </c>
      <c r="B918" s="17" t="s">
        <v>774</v>
      </c>
      <c r="C918" s="18"/>
      <c r="D918" s="37">
        <f t="shared" si="144"/>
        <v>2699</v>
      </c>
      <c r="E918" s="117">
        <f t="shared" si="144"/>
        <v>2484</v>
      </c>
      <c r="F918" s="67">
        <f t="shared" si="144"/>
        <v>2482</v>
      </c>
    </row>
    <row r="919" spans="1:14" ht="57" customHeight="1" x14ac:dyDescent="0.2">
      <c r="A919" s="15" t="s">
        <v>150</v>
      </c>
      <c r="B919" s="17" t="s">
        <v>775</v>
      </c>
      <c r="C919" s="18"/>
      <c r="D919" s="37">
        <f>D920+D922</f>
        <v>2699</v>
      </c>
      <c r="E919" s="117">
        <f>E920+E922</f>
        <v>2484</v>
      </c>
      <c r="F919" s="67">
        <f>F920+F922</f>
        <v>2482</v>
      </c>
    </row>
    <row r="920" spans="1:14" ht="57.75" customHeight="1" x14ac:dyDescent="0.2">
      <c r="A920" s="15" t="s">
        <v>900</v>
      </c>
      <c r="B920" s="17" t="s">
        <v>775</v>
      </c>
      <c r="C920" s="17" t="s">
        <v>899</v>
      </c>
      <c r="D920" s="37">
        <f>D921</f>
        <v>2699</v>
      </c>
      <c r="E920" s="117">
        <f>E921</f>
        <v>2484</v>
      </c>
      <c r="F920" s="67">
        <f>F921</f>
        <v>2482</v>
      </c>
    </row>
    <row r="921" spans="1:14" ht="32.25" customHeight="1" x14ac:dyDescent="0.2">
      <c r="A921" s="15" t="s">
        <v>898</v>
      </c>
      <c r="B921" s="17" t="s">
        <v>775</v>
      </c>
      <c r="C921" s="17" t="s">
        <v>897</v>
      </c>
      <c r="D921" s="37">
        <v>2699</v>
      </c>
      <c r="E921" s="117">
        <v>2484</v>
      </c>
      <c r="F921" s="68">
        <v>2482</v>
      </c>
    </row>
    <row r="922" spans="1:14" ht="24.75" hidden="1" customHeight="1" x14ac:dyDescent="0.2">
      <c r="A922" s="15" t="s">
        <v>886</v>
      </c>
      <c r="B922" s="17" t="s">
        <v>775</v>
      </c>
      <c r="C922" s="17" t="s">
        <v>885</v>
      </c>
      <c r="D922" s="37">
        <f>D923</f>
        <v>0</v>
      </c>
      <c r="E922" s="117">
        <f>E923</f>
        <v>0</v>
      </c>
      <c r="F922" s="67">
        <f>F923</f>
        <v>0</v>
      </c>
    </row>
    <row r="923" spans="1:14" ht="28.5" hidden="1" customHeight="1" x14ac:dyDescent="0.2">
      <c r="A923" s="15" t="s">
        <v>884</v>
      </c>
      <c r="B923" s="17" t="s">
        <v>775</v>
      </c>
      <c r="C923" s="17" t="s">
        <v>883</v>
      </c>
      <c r="D923" s="37"/>
      <c r="E923" s="109"/>
      <c r="F923" s="34"/>
    </row>
    <row r="924" spans="1:14" ht="24.2" customHeight="1" x14ac:dyDescent="0.2">
      <c r="A924" s="13" t="s">
        <v>940</v>
      </c>
      <c r="B924" s="21" t="s">
        <v>776</v>
      </c>
      <c r="C924" s="18"/>
      <c r="D924" s="36">
        <f>D925</f>
        <v>207762</v>
      </c>
      <c r="E924" s="116">
        <f>E925</f>
        <v>141580</v>
      </c>
      <c r="F924" s="56">
        <f>F925</f>
        <v>124456</v>
      </c>
      <c r="G924" s="14"/>
      <c r="K924" s="14"/>
    </row>
    <row r="925" spans="1:14" ht="24.2" customHeight="1" x14ac:dyDescent="0.2">
      <c r="A925" s="15" t="s">
        <v>939</v>
      </c>
      <c r="B925" s="17" t="s">
        <v>777</v>
      </c>
      <c r="C925" s="18"/>
      <c r="D925" s="37">
        <f>D926+D935+D944+D947+D958+D963+D950+D955</f>
        <v>207762</v>
      </c>
      <c r="E925" s="109">
        <f>E926+E935+E944+E947+E958+E963+E950+E955</f>
        <v>141580</v>
      </c>
      <c r="F925" s="54">
        <f>F926+F935+F944+F947+F958+F963+F950+F955</f>
        <v>124456</v>
      </c>
      <c r="G925" s="14"/>
      <c r="H925" s="14"/>
      <c r="I925" s="14"/>
      <c r="L925" s="14"/>
      <c r="M925" s="14"/>
      <c r="N925" s="14"/>
    </row>
    <row r="926" spans="1:14" ht="15" customHeight="1" x14ac:dyDescent="0.2">
      <c r="A926" s="15" t="s">
        <v>938</v>
      </c>
      <c r="B926" s="17" t="s">
        <v>778</v>
      </c>
      <c r="C926" s="18"/>
      <c r="D926" s="37">
        <f>D927+D929+D933+D931</f>
        <v>133774</v>
      </c>
      <c r="E926" s="109">
        <f>E927+E929+E933</f>
        <v>103920</v>
      </c>
      <c r="F926" s="54">
        <f>F927+F929+F933</f>
        <v>91704</v>
      </c>
      <c r="H926">
        <v>14275</v>
      </c>
      <c r="I926">
        <v>91658</v>
      </c>
      <c r="J926">
        <v>27841</v>
      </c>
    </row>
    <row r="927" spans="1:14" ht="56.25" customHeight="1" x14ac:dyDescent="0.2">
      <c r="A927" s="15" t="s">
        <v>900</v>
      </c>
      <c r="B927" s="17" t="s">
        <v>778</v>
      </c>
      <c r="C927" s="17" t="s">
        <v>899</v>
      </c>
      <c r="D927" s="37">
        <f>D928</f>
        <v>110589</v>
      </c>
      <c r="E927" s="109">
        <f>E928</f>
        <v>81612</v>
      </c>
      <c r="F927" s="54">
        <f>F928</f>
        <v>70000</v>
      </c>
      <c r="H927">
        <v>11695</v>
      </c>
      <c r="I927">
        <v>77625</v>
      </c>
      <c r="J927">
        <v>21269</v>
      </c>
    </row>
    <row r="928" spans="1:14" ht="28.5" customHeight="1" x14ac:dyDescent="0.2">
      <c r="A928" s="15" t="s">
        <v>898</v>
      </c>
      <c r="B928" s="17" t="s">
        <v>778</v>
      </c>
      <c r="C928" s="17" t="s">
        <v>897</v>
      </c>
      <c r="D928" s="37">
        <v>110589</v>
      </c>
      <c r="E928" s="109">
        <v>81612</v>
      </c>
      <c r="F928" s="34">
        <v>70000</v>
      </c>
    </row>
    <row r="929" spans="1:11" ht="27.75" customHeight="1" x14ac:dyDescent="0.2">
      <c r="A929" s="15" t="s">
        <v>886</v>
      </c>
      <c r="B929" s="17" t="s">
        <v>778</v>
      </c>
      <c r="C929" s="17" t="s">
        <v>885</v>
      </c>
      <c r="D929" s="37">
        <f>D930</f>
        <v>22497</v>
      </c>
      <c r="E929" s="109">
        <f>E930</f>
        <v>21952</v>
      </c>
      <c r="F929" s="54">
        <f>F930</f>
        <v>21348</v>
      </c>
      <c r="H929">
        <v>2570</v>
      </c>
      <c r="I929">
        <v>13385</v>
      </c>
      <c r="J929">
        <v>6542</v>
      </c>
    </row>
    <row r="930" spans="1:11" ht="35.65" customHeight="1" x14ac:dyDescent="0.2">
      <c r="A930" s="15" t="s">
        <v>884</v>
      </c>
      <c r="B930" s="17" t="s">
        <v>778</v>
      </c>
      <c r="C930" s="17" t="s">
        <v>883</v>
      </c>
      <c r="D930" s="202">
        <v>22497</v>
      </c>
      <c r="E930" s="109">
        <v>21952</v>
      </c>
      <c r="F930" s="34">
        <v>21348</v>
      </c>
    </row>
    <row r="931" spans="1:11" ht="26.25" customHeight="1" x14ac:dyDescent="0.2">
      <c r="A931" s="15" t="s">
        <v>933</v>
      </c>
      <c r="B931" s="17" t="s">
        <v>778</v>
      </c>
      <c r="C931" s="17" t="s">
        <v>932</v>
      </c>
      <c r="D931" s="37">
        <f>D932</f>
        <v>138</v>
      </c>
      <c r="E931" s="109"/>
      <c r="F931" s="34"/>
    </row>
    <row r="932" spans="1:11" ht="24" customHeight="1" x14ac:dyDescent="0.2">
      <c r="A932" s="15" t="s">
        <v>931</v>
      </c>
      <c r="B932" s="17" t="s">
        <v>778</v>
      </c>
      <c r="C932" s="17" t="s">
        <v>930</v>
      </c>
      <c r="D932" s="37">
        <v>138</v>
      </c>
      <c r="E932" s="109"/>
      <c r="F932" s="34"/>
      <c r="I932">
        <v>138</v>
      </c>
    </row>
    <row r="933" spans="1:11" ht="16.149999999999999" customHeight="1" x14ac:dyDescent="0.2">
      <c r="A933" s="15" t="s">
        <v>894</v>
      </c>
      <c r="B933" s="17" t="s">
        <v>778</v>
      </c>
      <c r="C933" s="17" t="s">
        <v>893</v>
      </c>
      <c r="D933" s="37">
        <f>D934</f>
        <v>550</v>
      </c>
      <c r="E933" s="109">
        <f>E934</f>
        <v>356</v>
      </c>
      <c r="F933" s="54">
        <f>F934</f>
        <v>356</v>
      </c>
    </row>
    <row r="934" spans="1:11" ht="24.2" customHeight="1" x14ac:dyDescent="0.2">
      <c r="A934" s="15" t="s">
        <v>892</v>
      </c>
      <c r="B934" s="17" t="s">
        <v>778</v>
      </c>
      <c r="C934" s="17" t="s">
        <v>891</v>
      </c>
      <c r="D934" s="37">
        <v>550</v>
      </c>
      <c r="E934" s="109">
        <v>356</v>
      </c>
      <c r="F934" s="34">
        <v>356</v>
      </c>
      <c r="G934" s="14"/>
      <c r="H934">
        <v>10</v>
      </c>
      <c r="I934">
        <v>510</v>
      </c>
      <c r="J934">
        <v>30</v>
      </c>
      <c r="K934" s="14"/>
    </row>
    <row r="935" spans="1:11" ht="28.5" customHeight="1" x14ac:dyDescent="0.2">
      <c r="A935" s="15" t="s">
        <v>937</v>
      </c>
      <c r="B935" s="17" t="s">
        <v>779</v>
      </c>
      <c r="C935" s="18"/>
      <c r="D935" s="37">
        <f>D936+D938+D940+D942</f>
        <v>60300</v>
      </c>
      <c r="E935" s="109">
        <f>E936+E938+E942+E940</f>
        <v>30000</v>
      </c>
      <c r="F935" s="54">
        <f>F936+F938+F942+F940</f>
        <v>25000</v>
      </c>
    </row>
    <row r="936" spans="1:11" ht="54.75" customHeight="1" x14ac:dyDescent="0.2">
      <c r="A936" s="15" t="s">
        <v>900</v>
      </c>
      <c r="B936" s="17" t="s">
        <v>779</v>
      </c>
      <c r="C936" s="17" t="s">
        <v>899</v>
      </c>
      <c r="D936" s="37">
        <f>D937</f>
        <v>47721</v>
      </c>
      <c r="E936" s="109">
        <f>E937</f>
        <v>30000</v>
      </c>
      <c r="F936" s="54">
        <f>F937</f>
        <v>25000</v>
      </c>
    </row>
    <row r="937" spans="1:11" ht="24.2" customHeight="1" x14ac:dyDescent="0.2">
      <c r="A937" s="15" t="s">
        <v>936</v>
      </c>
      <c r="B937" s="17" t="s">
        <v>779</v>
      </c>
      <c r="C937" s="17" t="s">
        <v>935</v>
      </c>
      <c r="D937" s="37">
        <v>47721</v>
      </c>
      <c r="E937" s="109">
        <v>30000</v>
      </c>
      <c r="F937" s="34">
        <v>25000</v>
      </c>
    </row>
    <row r="938" spans="1:11" ht="24.2" customHeight="1" x14ac:dyDescent="0.2">
      <c r="A938" s="15" t="s">
        <v>886</v>
      </c>
      <c r="B938" s="17" t="s">
        <v>779</v>
      </c>
      <c r="C938" s="17" t="s">
        <v>885</v>
      </c>
      <c r="D938" s="37">
        <f>D939</f>
        <v>12382</v>
      </c>
      <c r="E938" s="109">
        <f>E939</f>
        <v>0</v>
      </c>
      <c r="F938" s="54">
        <f>F939</f>
        <v>0</v>
      </c>
    </row>
    <row r="939" spans="1:11" ht="35.65" customHeight="1" x14ac:dyDescent="0.2">
      <c r="A939" s="15" t="s">
        <v>884</v>
      </c>
      <c r="B939" s="17" t="s">
        <v>779</v>
      </c>
      <c r="C939" s="17" t="s">
        <v>883</v>
      </c>
      <c r="D939" s="37">
        <v>12382</v>
      </c>
      <c r="E939" s="110">
        <v>0</v>
      </c>
      <c r="F939" s="34"/>
    </row>
    <row r="940" spans="1:11" ht="27.75" customHeight="1" x14ac:dyDescent="0.2">
      <c r="A940" s="15" t="s">
        <v>933</v>
      </c>
      <c r="B940" s="17" t="s">
        <v>779</v>
      </c>
      <c r="C940" s="17" t="s">
        <v>932</v>
      </c>
      <c r="D940" s="37">
        <f>D941</f>
        <v>10</v>
      </c>
      <c r="E940" s="109">
        <f>E941</f>
        <v>0</v>
      </c>
      <c r="F940" s="54">
        <f>F941</f>
        <v>0</v>
      </c>
    </row>
    <row r="941" spans="1:11" ht="35.65" customHeight="1" x14ac:dyDescent="0.2">
      <c r="A941" s="15" t="s">
        <v>931</v>
      </c>
      <c r="B941" s="17" t="s">
        <v>779</v>
      </c>
      <c r="C941" s="17" t="s">
        <v>930</v>
      </c>
      <c r="D941" s="37">
        <v>10</v>
      </c>
      <c r="E941" s="114"/>
      <c r="F941" s="34"/>
    </row>
    <row r="942" spans="1:11" ht="21" customHeight="1" x14ac:dyDescent="0.2">
      <c r="A942" s="15" t="s">
        <v>894</v>
      </c>
      <c r="B942" s="17" t="s">
        <v>779</v>
      </c>
      <c r="C942" s="17" t="s">
        <v>893</v>
      </c>
      <c r="D942" s="37">
        <f>D943</f>
        <v>187</v>
      </c>
      <c r="E942" s="109">
        <f>E943</f>
        <v>0</v>
      </c>
      <c r="F942" s="37">
        <f>F943</f>
        <v>0</v>
      </c>
    </row>
    <row r="943" spans="1:11" ht="24.2" customHeight="1" x14ac:dyDescent="0.2">
      <c r="A943" s="15" t="s">
        <v>892</v>
      </c>
      <c r="B943" s="17" t="s">
        <v>779</v>
      </c>
      <c r="C943" s="17" t="s">
        <v>891</v>
      </c>
      <c r="D943" s="37">
        <v>187</v>
      </c>
      <c r="E943" s="121">
        <v>0</v>
      </c>
      <c r="F943" s="34"/>
    </row>
    <row r="944" spans="1:11" ht="38.25" customHeight="1" x14ac:dyDescent="0.2">
      <c r="A944" s="15" t="s">
        <v>934</v>
      </c>
      <c r="B944" s="17" t="s">
        <v>780</v>
      </c>
      <c r="C944" s="18"/>
      <c r="D944" s="37">
        <f t="shared" ref="D944:F945" si="145">D945</f>
        <v>6076</v>
      </c>
      <c r="E944" s="109">
        <f t="shared" si="145"/>
        <v>5000</v>
      </c>
      <c r="F944" s="37">
        <f t="shared" si="145"/>
        <v>5000</v>
      </c>
    </row>
    <row r="945" spans="1:6" ht="24.2" customHeight="1" x14ac:dyDescent="0.2">
      <c r="A945" s="15" t="s">
        <v>933</v>
      </c>
      <c r="B945" s="17" t="s">
        <v>780</v>
      </c>
      <c r="C945" s="17" t="s">
        <v>932</v>
      </c>
      <c r="D945" s="37">
        <f t="shared" si="145"/>
        <v>6076</v>
      </c>
      <c r="E945" s="109">
        <f t="shared" si="145"/>
        <v>5000</v>
      </c>
      <c r="F945" s="37">
        <f t="shared" si="145"/>
        <v>5000</v>
      </c>
    </row>
    <row r="946" spans="1:6" ht="35.65" customHeight="1" x14ac:dyDescent="0.2">
      <c r="A946" s="15" t="s">
        <v>931</v>
      </c>
      <c r="B946" s="17" t="s">
        <v>780</v>
      </c>
      <c r="C946" s="17" t="s">
        <v>930</v>
      </c>
      <c r="D946" s="37">
        <v>6076</v>
      </c>
      <c r="E946" s="121">
        <v>5000</v>
      </c>
      <c r="F946" s="34">
        <v>5000</v>
      </c>
    </row>
    <row r="947" spans="1:6" ht="24.2" customHeight="1" x14ac:dyDescent="0.2">
      <c r="A947" s="15" t="s">
        <v>929</v>
      </c>
      <c r="B947" s="17" t="s">
        <v>781</v>
      </c>
      <c r="C947" s="18"/>
      <c r="D947" s="37">
        <f t="shared" ref="D947:F948" si="146">D948</f>
        <v>100</v>
      </c>
      <c r="E947" s="109">
        <f t="shared" si="146"/>
        <v>100</v>
      </c>
      <c r="F947" s="37">
        <f t="shared" si="146"/>
        <v>100</v>
      </c>
    </row>
    <row r="948" spans="1:6" ht="24.2" customHeight="1" x14ac:dyDescent="0.2">
      <c r="A948" s="15" t="s">
        <v>886</v>
      </c>
      <c r="B948" s="17" t="s">
        <v>781</v>
      </c>
      <c r="C948" s="17" t="s">
        <v>885</v>
      </c>
      <c r="D948" s="37">
        <f t="shared" si="146"/>
        <v>100</v>
      </c>
      <c r="E948" s="109">
        <f t="shared" si="146"/>
        <v>100</v>
      </c>
      <c r="F948" s="37">
        <f t="shared" si="146"/>
        <v>100</v>
      </c>
    </row>
    <row r="949" spans="1:6" ht="35.65" customHeight="1" x14ac:dyDescent="0.2">
      <c r="A949" s="15" t="s">
        <v>884</v>
      </c>
      <c r="B949" s="17" t="s">
        <v>781</v>
      </c>
      <c r="C949" s="17" t="s">
        <v>883</v>
      </c>
      <c r="D949" s="37">
        <v>100</v>
      </c>
      <c r="E949" s="121">
        <v>100</v>
      </c>
      <c r="F949" s="34">
        <v>100</v>
      </c>
    </row>
    <row r="950" spans="1:6" ht="51" customHeight="1" x14ac:dyDescent="0.2">
      <c r="A950" s="15" t="s">
        <v>827</v>
      </c>
      <c r="B950" s="17" t="s">
        <v>826</v>
      </c>
      <c r="C950" s="17"/>
      <c r="D950" s="37">
        <f>D951+D953</f>
        <v>2528</v>
      </c>
      <c r="E950" s="117">
        <f>E951+E953</f>
        <v>2560</v>
      </c>
      <c r="F950" s="70">
        <f>F951+F953</f>
        <v>2652</v>
      </c>
    </row>
    <row r="951" spans="1:6" ht="54.75" customHeight="1" x14ac:dyDescent="0.2">
      <c r="A951" s="15" t="s">
        <v>900</v>
      </c>
      <c r="B951" s="17" t="s">
        <v>826</v>
      </c>
      <c r="C951" s="17" t="s">
        <v>899</v>
      </c>
      <c r="D951" s="37">
        <f>D952</f>
        <v>2481</v>
      </c>
      <c r="E951" s="117">
        <f>E952</f>
        <v>2515</v>
      </c>
      <c r="F951" s="70">
        <f>F952</f>
        <v>2602</v>
      </c>
    </row>
    <row r="952" spans="1:6" ht="35.65" customHeight="1" x14ac:dyDescent="0.2">
      <c r="A952" s="15" t="s">
        <v>898</v>
      </c>
      <c r="B952" s="17" t="s">
        <v>826</v>
      </c>
      <c r="C952" s="17" t="s">
        <v>897</v>
      </c>
      <c r="D952" s="37">
        <v>2481</v>
      </c>
      <c r="E952" s="122">
        <v>2515</v>
      </c>
      <c r="F952" s="68">
        <v>2602</v>
      </c>
    </row>
    <row r="953" spans="1:6" ht="35.65" customHeight="1" x14ac:dyDescent="0.2">
      <c r="A953" s="15" t="s">
        <v>886</v>
      </c>
      <c r="B953" s="17" t="s">
        <v>826</v>
      </c>
      <c r="C953" s="17" t="s">
        <v>885</v>
      </c>
      <c r="D953" s="37">
        <f>D954</f>
        <v>47</v>
      </c>
      <c r="E953" s="117">
        <f>E954</f>
        <v>45</v>
      </c>
      <c r="F953" s="70">
        <f>F954</f>
        <v>50</v>
      </c>
    </row>
    <row r="954" spans="1:6" ht="35.65" customHeight="1" x14ac:dyDescent="0.2">
      <c r="A954" s="15" t="s">
        <v>884</v>
      </c>
      <c r="B954" s="17" t="s">
        <v>826</v>
      </c>
      <c r="C954" s="17" t="s">
        <v>883</v>
      </c>
      <c r="D954" s="37">
        <v>47</v>
      </c>
      <c r="E954" s="122">
        <v>45</v>
      </c>
      <c r="F954" s="68">
        <v>50</v>
      </c>
    </row>
    <row r="955" spans="1:6" ht="39" hidden="1" customHeight="1" x14ac:dyDescent="0.2">
      <c r="A955" s="22" t="s">
        <v>742</v>
      </c>
      <c r="B955" s="17" t="s">
        <v>741</v>
      </c>
      <c r="C955" s="17"/>
      <c r="D955" s="37">
        <f t="shared" ref="D955:F956" si="147">D956</f>
        <v>0</v>
      </c>
      <c r="E955" s="109">
        <f t="shared" si="147"/>
        <v>0</v>
      </c>
      <c r="F955" s="37">
        <f t="shared" si="147"/>
        <v>0</v>
      </c>
    </row>
    <row r="956" spans="1:6" ht="35.65" hidden="1" customHeight="1" x14ac:dyDescent="0.2">
      <c r="A956" s="15" t="s">
        <v>886</v>
      </c>
      <c r="B956" s="17" t="s">
        <v>741</v>
      </c>
      <c r="C956" s="17" t="s">
        <v>885</v>
      </c>
      <c r="D956" s="37">
        <f t="shared" si="147"/>
        <v>0</v>
      </c>
      <c r="E956" s="109">
        <f t="shared" si="147"/>
        <v>0</v>
      </c>
      <c r="F956" s="37">
        <f t="shared" si="147"/>
        <v>0</v>
      </c>
    </row>
    <row r="957" spans="1:6" ht="35.65" hidden="1" customHeight="1" x14ac:dyDescent="0.2">
      <c r="A957" s="15" t="s">
        <v>884</v>
      </c>
      <c r="B957" s="17" t="s">
        <v>741</v>
      </c>
      <c r="C957" s="17" t="s">
        <v>883</v>
      </c>
      <c r="D957" s="37"/>
      <c r="E957" s="114"/>
      <c r="F957" s="34"/>
    </row>
    <row r="958" spans="1:6" ht="77.25" customHeight="1" x14ac:dyDescent="0.2">
      <c r="A958" s="16" t="s">
        <v>928</v>
      </c>
      <c r="B958" s="17" t="s">
        <v>782</v>
      </c>
      <c r="C958" s="18"/>
      <c r="D958" s="37">
        <f>D959+D961</f>
        <v>941</v>
      </c>
      <c r="E958" s="117">
        <f>E959+E961</f>
        <v>0</v>
      </c>
      <c r="F958" s="70">
        <f>F959+F961</f>
        <v>0</v>
      </c>
    </row>
    <row r="959" spans="1:6" ht="61.5" customHeight="1" x14ac:dyDescent="0.2">
      <c r="A959" s="15" t="s">
        <v>900</v>
      </c>
      <c r="B959" s="17" t="s">
        <v>782</v>
      </c>
      <c r="C959" s="17" t="s">
        <v>899</v>
      </c>
      <c r="D959" s="37">
        <f>D960</f>
        <v>736</v>
      </c>
      <c r="E959" s="117">
        <f>E960</f>
        <v>0</v>
      </c>
      <c r="F959" s="70">
        <f>F960</f>
        <v>0</v>
      </c>
    </row>
    <row r="960" spans="1:6" ht="35.65" customHeight="1" x14ac:dyDescent="0.2">
      <c r="A960" s="15" t="s">
        <v>898</v>
      </c>
      <c r="B960" s="17" t="s">
        <v>782</v>
      </c>
      <c r="C960" s="17" t="s">
        <v>897</v>
      </c>
      <c r="D960" s="37">
        <v>736</v>
      </c>
      <c r="E960" s="122"/>
      <c r="F960" s="68"/>
    </row>
    <row r="961" spans="1:8" ht="24.2" customHeight="1" x14ac:dyDescent="0.2">
      <c r="A961" s="15" t="s">
        <v>886</v>
      </c>
      <c r="B961" s="17" t="s">
        <v>782</v>
      </c>
      <c r="C961" s="17" t="s">
        <v>885</v>
      </c>
      <c r="D961" s="37">
        <f>D962</f>
        <v>205</v>
      </c>
      <c r="E961" s="117">
        <f>E962</f>
        <v>0</v>
      </c>
      <c r="F961" s="70">
        <f>F962</f>
        <v>0</v>
      </c>
    </row>
    <row r="962" spans="1:8" ht="35.65" customHeight="1" x14ac:dyDescent="0.2">
      <c r="A962" s="15" t="s">
        <v>884</v>
      </c>
      <c r="B962" s="17" t="s">
        <v>782</v>
      </c>
      <c r="C962" s="17" t="s">
        <v>883</v>
      </c>
      <c r="D962" s="37">
        <v>205</v>
      </c>
      <c r="E962" s="122"/>
      <c r="F962" s="68"/>
    </row>
    <row r="963" spans="1:8" ht="75.75" customHeight="1" x14ac:dyDescent="0.2">
      <c r="A963" s="16" t="s">
        <v>927</v>
      </c>
      <c r="B963" s="17" t="s">
        <v>783</v>
      </c>
      <c r="C963" s="18"/>
      <c r="D963" s="37">
        <f>D964+D966</f>
        <v>4043</v>
      </c>
      <c r="E963" s="109">
        <f>E964+E966</f>
        <v>0</v>
      </c>
      <c r="F963" s="41">
        <f>F964+F966</f>
        <v>0</v>
      </c>
    </row>
    <row r="964" spans="1:8" ht="69.2" customHeight="1" x14ac:dyDescent="0.2">
      <c r="A964" s="15" t="s">
        <v>900</v>
      </c>
      <c r="B964" s="17" t="s">
        <v>783</v>
      </c>
      <c r="C964" s="17" t="s">
        <v>899</v>
      </c>
      <c r="D964" s="37">
        <f>D965</f>
        <v>3843</v>
      </c>
      <c r="E964" s="109">
        <f>E965</f>
        <v>0</v>
      </c>
      <c r="F964" s="37">
        <f>F965</f>
        <v>0</v>
      </c>
    </row>
    <row r="965" spans="1:8" ht="35.65" customHeight="1" x14ac:dyDescent="0.2">
      <c r="A965" s="15" t="s">
        <v>898</v>
      </c>
      <c r="B965" s="17" t="s">
        <v>783</v>
      </c>
      <c r="C965" s="17" t="s">
        <v>897</v>
      </c>
      <c r="D965" s="37">
        <v>3843</v>
      </c>
      <c r="E965" s="114"/>
      <c r="F965" s="34"/>
      <c r="H965" s="14"/>
    </row>
    <row r="966" spans="1:8" ht="35.65" customHeight="1" x14ac:dyDescent="0.2">
      <c r="A966" s="15" t="s">
        <v>886</v>
      </c>
      <c r="B966" s="17" t="s">
        <v>783</v>
      </c>
      <c r="C966" s="17" t="s">
        <v>885</v>
      </c>
      <c r="D966" s="37">
        <f>D967</f>
        <v>200</v>
      </c>
      <c r="E966" s="109">
        <f>E967</f>
        <v>0</v>
      </c>
      <c r="F966" s="37">
        <f>F967</f>
        <v>0</v>
      </c>
    </row>
    <row r="967" spans="1:8" ht="35.65" customHeight="1" x14ac:dyDescent="0.2">
      <c r="A967" s="15" t="s">
        <v>884</v>
      </c>
      <c r="B967" s="17" t="s">
        <v>783</v>
      </c>
      <c r="C967" s="17" t="s">
        <v>883</v>
      </c>
      <c r="D967" s="37">
        <v>200</v>
      </c>
      <c r="E967" s="114"/>
      <c r="F967" s="34"/>
    </row>
    <row r="968" spans="1:8" ht="43.5" customHeight="1" x14ac:dyDescent="0.2">
      <c r="A968" s="13" t="s">
        <v>228</v>
      </c>
      <c r="B968" s="21" t="s">
        <v>784</v>
      </c>
      <c r="C968" s="18"/>
      <c r="D968" s="36">
        <f>D969+D983+D1016</f>
        <v>313570</v>
      </c>
      <c r="E968" s="116">
        <f>E969+E983+E1016</f>
        <v>134013</v>
      </c>
      <c r="F968" s="52">
        <f>F969+F983+F1016</f>
        <v>120454</v>
      </c>
    </row>
    <row r="969" spans="1:8" ht="31.5" customHeight="1" x14ac:dyDescent="0.2">
      <c r="A969" s="13" t="s">
        <v>925</v>
      </c>
      <c r="B969" s="21" t="s">
        <v>785</v>
      </c>
      <c r="C969" s="18"/>
      <c r="D969" s="36">
        <f>D970</f>
        <v>93636</v>
      </c>
      <c r="E969" s="116">
        <f>E970</f>
        <v>92813</v>
      </c>
      <c r="F969" s="36">
        <f>F970</f>
        <v>93454</v>
      </c>
    </row>
    <row r="970" spans="1:8" ht="46.5" customHeight="1" x14ac:dyDescent="0.2">
      <c r="A970" s="43" t="s">
        <v>372</v>
      </c>
      <c r="B970" s="17" t="s">
        <v>786</v>
      </c>
      <c r="C970" s="18"/>
      <c r="D970" s="37">
        <f>D971+D974+D977+D980</f>
        <v>93636</v>
      </c>
      <c r="E970" s="117">
        <f>E971+E974+E977+E980</f>
        <v>92813</v>
      </c>
      <c r="F970" s="70">
        <f>F971+F974+F977+F980</f>
        <v>93454</v>
      </c>
    </row>
    <row r="971" spans="1:8" ht="32.25" customHeight="1" x14ac:dyDescent="0.2">
      <c r="A971" s="19" t="s">
        <v>123</v>
      </c>
      <c r="B971" s="98" t="s">
        <v>122</v>
      </c>
      <c r="C971" s="18"/>
      <c r="D971" s="37">
        <f t="shared" ref="D971:F972" si="148">D972</f>
        <v>120</v>
      </c>
      <c r="E971" s="117">
        <f t="shared" si="148"/>
        <v>91863</v>
      </c>
      <c r="F971" s="70">
        <f t="shared" si="148"/>
        <v>92504</v>
      </c>
    </row>
    <row r="972" spans="1:8" ht="34.5" customHeight="1" x14ac:dyDescent="0.2">
      <c r="A972" s="15" t="s">
        <v>886</v>
      </c>
      <c r="B972" s="98" t="s">
        <v>122</v>
      </c>
      <c r="C972" s="18">
        <v>200</v>
      </c>
      <c r="D972" s="37">
        <f t="shared" si="148"/>
        <v>120</v>
      </c>
      <c r="E972" s="117">
        <f t="shared" si="148"/>
        <v>91863</v>
      </c>
      <c r="F972" s="70">
        <f t="shared" si="148"/>
        <v>92504</v>
      </c>
    </row>
    <row r="973" spans="1:8" ht="31.5" customHeight="1" x14ac:dyDescent="0.2">
      <c r="A973" s="15" t="s">
        <v>884</v>
      </c>
      <c r="B973" s="98" t="s">
        <v>122</v>
      </c>
      <c r="C973" s="18">
        <v>240</v>
      </c>
      <c r="D973" s="37">
        <v>120</v>
      </c>
      <c r="E973" s="117">
        <v>91863</v>
      </c>
      <c r="F973" s="70">
        <v>92504</v>
      </c>
    </row>
    <row r="974" spans="1:8" ht="45.75" customHeight="1" x14ac:dyDescent="0.2">
      <c r="A974" s="19" t="s">
        <v>1066</v>
      </c>
      <c r="B974" s="98" t="s">
        <v>566</v>
      </c>
      <c r="C974" s="18"/>
      <c r="D974" s="37">
        <f t="shared" ref="D974:F975" si="149">D975</f>
        <v>93516</v>
      </c>
      <c r="E974" s="109">
        <f t="shared" si="149"/>
        <v>950</v>
      </c>
      <c r="F974" s="37">
        <f t="shared" si="149"/>
        <v>950</v>
      </c>
    </row>
    <row r="975" spans="1:8" ht="28.5" customHeight="1" x14ac:dyDescent="0.2">
      <c r="A975" s="15" t="s">
        <v>886</v>
      </c>
      <c r="B975" s="98" t="s">
        <v>566</v>
      </c>
      <c r="C975" s="17" t="s">
        <v>885</v>
      </c>
      <c r="D975" s="37">
        <f t="shared" si="149"/>
        <v>93516</v>
      </c>
      <c r="E975" s="109">
        <f t="shared" si="149"/>
        <v>950</v>
      </c>
      <c r="F975" s="37">
        <f t="shared" si="149"/>
        <v>950</v>
      </c>
    </row>
    <row r="976" spans="1:8" ht="35.65" customHeight="1" x14ac:dyDescent="0.2">
      <c r="A976" s="15" t="s">
        <v>884</v>
      </c>
      <c r="B976" s="98" t="s">
        <v>566</v>
      </c>
      <c r="C976" s="17" t="s">
        <v>883</v>
      </c>
      <c r="D976" s="37">
        <v>93516</v>
      </c>
      <c r="E976" s="137">
        <v>950</v>
      </c>
      <c r="F976" s="99">
        <v>950</v>
      </c>
    </row>
    <row r="977" spans="1:6" ht="57.75" hidden="1" customHeight="1" x14ac:dyDescent="0.2">
      <c r="A977" s="20" t="s">
        <v>727</v>
      </c>
      <c r="B977" s="17" t="s">
        <v>739</v>
      </c>
      <c r="C977" s="17"/>
      <c r="D977" s="37">
        <f t="shared" ref="D977:F978" si="150">D978</f>
        <v>0</v>
      </c>
      <c r="E977" s="109">
        <f t="shared" si="150"/>
        <v>0</v>
      </c>
      <c r="F977" s="37">
        <f t="shared" si="150"/>
        <v>0</v>
      </c>
    </row>
    <row r="978" spans="1:6" ht="35.65" hidden="1" customHeight="1" x14ac:dyDescent="0.2">
      <c r="A978" s="15" t="s">
        <v>886</v>
      </c>
      <c r="B978" s="17" t="s">
        <v>739</v>
      </c>
      <c r="C978" s="17" t="s">
        <v>885</v>
      </c>
      <c r="D978" s="37">
        <f t="shared" si="150"/>
        <v>0</v>
      </c>
      <c r="E978" s="109">
        <f t="shared" si="150"/>
        <v>0</v>
      </c>
      <c r="F978" s="37">
        <f t="shared" si="150"/>
        <v>0</v>
      </c>
    </row>
    <row r="979" spans="1:6" ht="35.65" hidden="1" customHeight="1" x14ac:dyDescent="0.2">
      <c r="A979" s="15" t="s">
        <v>884</v>
      </c>
      <c r="B979" s="17" t="s">
        <v>739</v>
      </c>
      <c r="C979" s="17" t="s">
        <v>883</v>
      </c>
      <c r="D979" s="37"/>
      <c r="E979" s="114"/>
      <c r="F979" s="34"/>
    </row>
    <row r="980" spans="1:6" ht="68.25" hidden="1" customHeight="1" x14ac:dyDescent="0.2">
      <c r="A980" s="20" t="s">
        <v>257</v>
      </c>
      <c r="B980" s="17" t="s">
        <v>740</v>
      </c>
      <c r="C980" s="17"/>
      <c r="D980" s="37">
        <f t="shared" ref="D980:F981" si="151">D981</f>
        <v>0</v>
      </c>
      <c r="E980" s="109">
        <f t="shared" si="151"/>
        <v>0</v>
      </c>
      <c r="F980" s="37">
        <f t="shared" si="151"/>
        <v>0</v>
      </c>
    </row>
    <row r="981" spans="1:6" ht="35.65" hidden="1" customHeight="1" x14ac:dyDescent="0.2">
      <c r="A981" s="15" t="s">
        <v>886</v>
      </c>
      <c r="B981" s="17" t="s">
        <v>740</v>
      </c>
      <c r="C981" s="17" t="s">
        <v>885</v>
      </c>
      <c r="D981" s="37">
        <f t="shared" si="151"/>
        <v>0</v>
      </c>
      <c r="E981" s="109">
        <f t="shared" si="151"/>
        <v>0</v>
      </c>
      <c r="F981" s="37">
        <f t="shared" si="151"/>
        <v>0</v>
      </c>
    </row>
    <row r="982" spans="1:6" ht="35.65" hidden="1" customHeight="1" x14ac:dyDescent="0.2">
      <c r="A982" s="15" t="s">
        <v>884</v>
      </c>
      <c r="B982" s="17" t="s">
        <v>740</v>
      </c>
      <c r="C982" s="17" t="s">
        <v>883</v>
      </c>
      <c r="D982" s="37"/>
      <c r="E982" s="114"/>
      <c r="F982" s="34"/>
    </row>
    <row r="983" spans="1:6" ht="24.2" customHeight="1" x14ac:dyDescent="0.2">
      <c r="A983" s="13" t="s">
        <v>923</v>
      </c>
      <c r="B983" s="21" t="s">
        <v>787</v>
      </c>
      <c r="C983" s="18"/>
      <c r="D983" s="36">
        <f>D984+D988+D1002+D1008+D1012</f>
        <v>215424</v>
      </c>
      <c r="E983" s="116">
        <f>E984+E988+E1002+E1008+E1012</f>
        <v>40000</v>
      </c>
      <c r="F983" s="52">
        <f>F984+F988+F1002+F1008+F1012</f>
        <v>24000</v>
      </c>
    </row>
    <row r="984" spans="1:6" ht="45.75" customHeight="1" x14ac:dyDescent="0.2">
      <c r="A984" s="15" t="s">
        <v>87</v>
      </c>
      <c r="B984" s="17" t="s">
        <v>788</v>
      </c>
      <c r="C984" s="18"/>
      <c r="D984" s="44">
        <f>D985</f>
        <v>11895</v>
      </c>
      <c r="E984" s="129">
        <f t="shared" ref="E984:F986" si="152">E985</f>
        <v>0</v>
      </c>
      <c r="F984" s="44">
        <f t="shared" si="152"/>
        <v>0</v>
      </c>
    </row>
    <row r="985" spans="1:6" ht="42.75" customHeight="1" x14ac:dyDescent="0.2">
      <c r="A985" s="15" t="s">
        <v>1068</v>
      </c>
      <c r="B985" s="17" t="s">
        <v>219</v>
      </c>
      <c r="C985" s="18"/>
      <c r="D985" s="44">
        <f>D986</f>
        <v>11895</v>
      </c>
      <c r="E985" s="129">
        <f t="shared" si="152"/>
        <v>0</v>
      </c>
      <c r="F985" s="44">
        <f t="shared" si="152"/>
        <v>0</v>
      </c>
    </row>
    <row r="986" spans="1:6" ht="26.25" customHeight="1" x14ac:dyDescent="0.2">
      <c r="A986" s="15" t="s">
        <v>886</v>
      </c>
      <c r="B986" s="17" t="s">
        <v>219</v>
      </c>
      <c r="C986" s="18">
        <v>200</v>
      </c>
      <c r="D986" s="44">
        <f>D987</f>
        <v>11895</v>
      </c>
      <c r="E986" s="129">
        <f t="shared" si="152"/>
        <v>0</v>
      </c>
      <c r="F986" s="44">
        <f t="shared" si="152"/>
        <v>0</v>
      </c>
    </row>
    <row r="987" spans="1:6" ht="27.75" customHeight="1" x14ac:dyDescent="0.2">
      <c r="A987" s="15" t="s">
        <v>884</v>
      </c>
      <c r="B987" s="17" t="s">
        <v>219</v>
      </c>
      <c r="C987" s="18">
        <v>240</v>
      </c>
      <c r="D987" s="44">
        <v>11895</v>
      </c>
      <c r="E987" s="138">
        <v>0</v>
      </c>
      <c r="F987" s="100">
        <v>0</v>
      </c>
    </row>
    <row r="988" spans="1:6" ht="27.75" customHeight="1" x14ac:dyDescent="0.2">
      <c r="A988" s="15" t="s">
        <v>316</v>
      </c>
      <c r="B988" s="17" t="s">
        <v>88</v>
      </c>
      <c r="C988" s="18"/>
      <c r="D988" s="44">
        <f>D989+D994+D997</f>
        <v>173956</v>
      </c>
      <c r="E988" s="129">
        <f>E989+E994+E997</f>
        <v>20000</v>
      </c>
      <c r="F988" s="101">
        <f>F989+F994+F997</f>
        <v>10000</v>
      </c>
    </row>
    <row r="989" spans="1:6" ht="42.75" customHeight="1" x14ac:dyDescent="0.2">
      <c r="A989" s="15" t="s">
        <v>125</v>
      </c>
      <c r="B989" s="17" t="s">
        <v>124</v>
      </c>
      <c r="C989" s="18"/>
      <c r="D989" s="44">
        <f>D990</f>
        <v>2200</v>
      </c>
      <c r="E989" s="129">
        <f>E990+E992</f>
        <v>20000</v>
      </c>
      <c r="F989" s="44">
        <f>F990+F992</f>
        <v>10000</v>
      </c>
    </row>
    <row r="990" spans="1:6" ht="36.75" customHeight="1" x14ac:dyDescent="0.2">
      <c r="A990" s="15" t="s">
        <v>944</v>
      </c>
      <c r="B990" s="17" t="s">
        <v>124</v>
      </c>
      <c r="C990" s="18">
        <v>600</v>
      </c>
      <c r="D990" s="44">
        <f>D991</f>
        <v>2200</v>
      </c>
      <c r="E990" s="129">
        <f>E991</f>
        <v>20000</v>
      </c>
      <c r="F990" s="44">
        <f>F991</f>
        <v>10000</v>
      </c>
    </row>
    <row r="991" spans="1:6" ht="28.5" customHeight="1" x14ac:dyDescent="0.2">
      <c r="A991" s="15" t="s">
        <v>942</v>
      </c>
      <c r="B991" s="17" t="s">
        <v>124</v>
      </c>
      <c r="C991" s="18">
        <v>610</v>
      </c>
      <c r="D991" s="44">
        <v>2200</v>
      </c>
      <c r="E991" s="139">
        <v>20000</v>
      </c>
      <c r="F991" s="102">
        <v>10000</v>
      </c>
    </row>
    <row r="992" spans="1:6" ht="28.5" hidden="1" customHeight="1" x14ac:dyDescent="0.2">
      <c r="A992" s="15" t="s">
        <v>944</v>
      </c>
      <c r="B992" s="17" t="s">
        <v>89</v>
      </c>
      <c r="C992" s="18">
        <v>600</v>
      </c>
      <c r="D992" s="37">
        <f>D993</f>
        <v>0</v>
      </c>
      <c r="E992" s="109">
        <f>E993</f>
        <v>0</v>
      </c>
      <c r="F992" s="37">
        <f>F993</f>
        <v>0</v>
      </c>
    </row>
    <row r="993" spans="1:7" ht="28.5" hidden="1" customHeight="1" x14ac:dyDescent="0.2">
      <c r="A993" s="15" t="s">
        <v>942</v>
      </c>
      <c r="B993" s="17" t="s">
        <v>89</v>
      </c>
      <c r="C993" s="18">
        <v>610</v>
      </c>
      <c r="D993" s="37"/>
      <c r="E993" s="114"/>
      <c r="F993" s="34"/>
    </row>
    <row r="994" spans="1:7" ht="36.75" customHeight="1" x14ac:dyDescent="0.2">
      <c r="A994" s="15" t="s">
        <v>998</v>
      </c>
      <c r="B994" s="17" t="s">
        <v>221</v>
      </c>
      <c r="C994" s="18"/>
      <c r="D994" s="37">
        <f t="shared" ref="D994:F995" si="153">D995</f>
        <v>171756</v>
      </c>
      <c r="E994" s="109">
        <f t="shared" si="153"/>
        <v>0</v>
      </c>
      <c r="F994" s="41">
        <f t="shared" si="153"/>
        <v>0</v>
      </c>
    </row>
    <row r="995" spans="1:7" ht="28.5" customHeight="1" x14ac:dyDescent="0.2">
      <c r="A995" s="15" t="s">
        <v>944</v>
      </c>
      <c r="B995" s="17" t="s">
        <v>221</v>
      </c>
      <c r="C995" s="18">
        <v>600</v>
      </c>
      <c r="D995" s="37">
        <f t="shared" si="153"/>
        <v>171756</v>
      </c>
      <c r="E995" s="109">
        <f t="shared" si="153"/>
        <v>0</v>
      </c>
      <c r="F995" s="37">
        <f t="shared" si="153"/>
        <v>0</v>
      </c>
    </row>
    <row r="996" spans="1:7" ht="28.5" customHeight="1" x14ac:dyDescent="0.2">
      <c r="A996" s="15" t="s">
        <v>942</v>
      </c>
      <c r="B996" s="17" t="s">
        <v>221</v>
      </c>
      <c r="C996" s="18">
        <v>610</v>
      </c>
      <c r="D996" s="37">
        <v>171756</v>
      </c>
      <c r="E996" s="114"/>
      <c r="F996" s="34"/>
    </row>
    <row r="997" spans="1:7" ht="41.25" hidden="1" customHeight="1" x14ac:dyDescent="0.2">
      <c r="A997" s="15" t="s">
        <v>220</v>
      </c>
      <c r="B997" s="17" t="s">
        <v>168</v>
      </c>
      <c r="C997" s="18"/>
      <c r="D997" s="37">
        <f>D998+D1000</f>
        <v>0</v>
      </c>
      <c r="E997" s="109">
        <f>E998+E1000</f>
        <v>0</v>
      </c>
      <c r="F997" s="37">
        <f>F998+F1000</f>
        <v>0</v>
      </c>
    </row>
    <row r="998" spans="1:7" ht="36" hidden="1" customHeight="1" x14ac:dyDescent="0.2">
      <c r="A998" s="15" t="s">
        <v>886</v>
      </c>
      <c r="B998" s="17" t="s">
        <v>168</v>
      </c>
      <c r="C998" s="18">
        <v>200</v>
      </c>
      <c r="D998" s="37">
        <f>D999</f>
        <v>0</v>
      </c>
      <c r="E998" s="109">
        <f>E999</f>
        <v>0</v>
      </c>
      <c r="F998" s="37">
        <f>F999</f>
        <v>0</v>
      </c>
    </row>
    <row r="999" spans="1:7" ht="28.5" hidden="1" customHeight="1" x14ac:dyDescent="0.2">
      <c r="A999" s="15" t="s">
        <v>884</v>
      </c>
      <c r="B999" s="17" t="s">
        <v>168</v>
      </c>
      <c r="C999" s="18">
        <v>240</v>
      </c>
      <c r="D999" s="37"/>
      <c r="E999" s="114"/>
      <c r="F999" s="34"/>
    </row>
    <row r="1000" spans="1:7" ht="36" hidden="1" customHeight="1" x14ac:dyDescent="0.2">
      <c r="A1000" s="15" t="s">
        <v>944</v>
      </c>
      <c r="B1000" s="17" t="s">
        <v>168</v>
      </c>
      <c r="C1000" s="18">
        <v>600</v>
      </c>
      <c r="D1000" s="37">
        <f>D1001</f>
        <v>0</v>
      </c>
      <c r="E1000" s="109">
        <f>E1001</f>
        <v>0</v>
      </c>
      <c r="F1000" s="37">
        <f>F1001</f>
        <v>0</v>
      </c>
    </row>
    <row r="1001" spans="1:7" ht="28.5" hidden="1" customHeight="1" x14ac:dyDescent="0.2">
      <c r="A1001" s="15" t="s">
        <v>942</v>
      </c>
      <c r="B1001" s="17" t="s">
        <v>168</v>
      </c>
      <c r="C1001" s="18">
        <v>610</v>
      </c>
      <c r="D1001" s="37"/>
      <c r="E1001" s="114"/>
      <c r="F1001" s="34"/>
    </row>
    <row r="1002" spans="1:7" ht="31.5" customHeight="1" x14ac:dyDescent="0.2">
      <c r="A1002" s="15" t="s">
        <v>90</v>
      </c>
      <c r="B1002" s="17" t="s">
        <v>789</v>
      </c>
      <c r="C1002" s="18"/>
      <c r="D1002" s="44">
        <f>D1003</f>
        <v>29272</v>
      </c>
      <c r="E1002" s="129">
        <f>E1003</f>
        <v>20000</v>
      </c>
      <c r="F1002" s="44">
        <f>F1003</f>
        <v>14000</v>
      </c>
    </row>
    <row r="1003" spans="1:7" ht="36.75" customHeight="1" x14ac:dyDescent="0.2">
      <c r="A1003" s="22" t="s">
        <v>567</v>
      </c>
      <c r="B1003" s="17" t="s">
        <v>91</v>
      </c>
      <c r="C1003" s="18"/>
      <c r="D1003" s="44">
        <f>D1004+D1006</f>
        <v>29272</v>
      </c>
      <c r="E1003" s="129">
        <f>E1006</f>
        <v>20000</v>
      </c>
      <c r="F1003" s="44">
        <f>F1006</f>
        <v>14000</v>
      </c>
    </row>
    <row r="1004" spans="1:7" ht="36.75" customHeight="1" x14ac:dyDescent="0.2">
      <c r="A1004" s="15" t="s">
        <v>886</v>
      </c>
      <c r="B1004" s="94" t="s">
        <v>91</v>
      </c>
      <c r="C1004" s="18">
        <v>200</v>
      </c>
      <c r="D1004" s="44">
        <f>D1005</f>
        <v>3272</v>
      </c>
      <c r="E1004" s="129"/>
      <c r="F1004" s="44"/>
    </row>
    <row r="1005" spans="1:7" ht="36.75" customHeight="1" x14ac:dyDescent="0.2">
      <c r="A1005" s="15" t="s">
        <v>884</v>
      </c>
      <c r="B1005" s="94" t="s">
        <v>91</v>
      </c>
      <c r="C1005" s="18">
        <v>240</v>
      </c>
      <c r="D1005" s="44">
        <v>3272</v>
      </c>
      <c r="E1005" s="129"/>
      <c r="F1005" s="44"/>
    </row>
    <row r="1006" spans="1:7" ht="39.75" customHeight="1" x14ac:dyDescent="0.2">
      <c r="A1006" s="92" t="s">
        <v>944</v>
      </c>
      <c r="B1006" s="17" t="s">
        <v>91</v>
      </c>
      <c r="C1006" s="18">
        <v>600</v>
      </c>
      <c r="D1006" s="44">
        <v>26000</v>
      </c>
      <c r="E1006" s="129">
        <f>E1007</f>
        <v>20000</v>
      </c>
      <c r="F1006" s="44">
        <f>F1007</f>
        <v>14000</v>
      </c>
    </row>
    <row r="1007" spans="1:7" ht="29.25" customHeight="1" x14ac:dyDescent="0.2">
      <c r="A1007" s="15" t="s">
        <v>942</v>
      </c>
      <c r="B1007" s="17" t="s">
        <v>91</v>
      </c>
      <c r="C1007" s="18">
        <v>610</v>
      </c>
      <c r="D1007" s="44">
        <v>26000</v>
      </c>
      <c r="E1007" s="139">
        <v>20000</v>
      </c>
      <c r="F1007" s="102">
        <v>14000</v>
      </c>
      <c r="G1007" s="14"/>
    </row>
    <row r="1008" spans="1:7" ht="23.25" hidden="1" customHeight="1" x14ac:dyDescent="0.2">
      <c r="A1008" s="15" t="s">
        <v>503</v>
      </c>
      <c r="B1008" s="17" t="s">
        <v>645</v>
      </c>
      <c r="C1008" s="17"/>
      <c r="D1008" s="44">
        <f>D1009</f>
        <v>0</v>
      </c>
      <c r="E1008" s="129">
        <f t="shared" ref="E1008:F1010" si="154">E1009</f>
        <v>0</v>
      </c>
      <c r="F1008" s="44">
        <f t="shared" si="154"/>
        <v>0</v>
      </c>
    </row>
    <row r="1009" spans="1:6" ht="20.25" hidden="1" customHeight="1" x14ac:dyDescent="0.2">
      <c r="A1009" s="15" t="s">
        <v>646</v>
      </c>
      <c r="B1009" s="17" t="s">
        <v>647</v>
      </c>
      <c r="C1009" s="17"/>
      <c r="D1009" s="44">
        <f>D1010</f>
        <v>0</v>
      </c>
      <c r="E1009" s="129">
        <f t="shared" si="154"/>
        <v>0</v>
      </c>
      <c r="F1009" s="44">
        <f t="shared" si="154"/>
        <v>0</v>
      </c>
    </row>
    <row r="1010" spans="1:6" ht="36.75" hidden="1" customHeight="1" x14ac:dyDescent="0.2">
      <c r="A1010" s="15" t="s">
        <v>944</v>
      </c>
      <c r="B1010" s="17" t="s">
        <v>647</v>
      </c>
      <c r="C1010" s="17" t="s">
        <v>943</v>
      </c>
      <c r="D1010" s="44">
        <f>D1011</f>
        <v>0</v>
      </c>
      <c r="E1010" s="129">
        <f t="shared" si="154"/>
        <v>0</v>
      </c>
      <c r="F1010" s="44">
        <f t="shared" si="154"/>
        <v>0</v>
      </c>
    </row>
    <row r="1011" spans="1:6" ht="30.75" hidden="1" customHeight="1" x14ac:dyDescent="0.2">
      <c r="A1011" s="15" t="s">
        <v>942</v>
      </c>
      <c r="B1011" s="17" t="s">
        <v>647</v>
      </c>
      <c r="C1011" s="17" t="s">
        <v>941</v>
      </c>
      <c r="D1011" s="44">
        <v>0</v>
      </c>
      <c r="E1011" s="138">
        <v>0</v>
      </c>
      <c r="F1011" s="100">
        <v>0</v>
      </c>
    </row>
    <row r="1012" spans="1:6" ht="33.75" customHeight="1" x14ac:dyDescent="0.2">
      <c r="A1012" s="15" t="s">
        <v>648</v>
      </c>
      <c r="B1012" s="17" t="s">
        <v>649</v>
      </c>
      <c r="C1012" s="17"/>
      <c r="D1012" s="44">
        <f>D1013</f>
        <v>301</v>
      </c>
      <c r="E1012" s="129">
        <f t="shared" ref="E1012:F1014" si="155">E1013</f>
        <v>0</v>
      </c>
      <c r="F1012" s="44">
        <f t="shared" si="155"/>
        <v>0</v>
      </c>
    </row>
    <row r="1013" spans="1:6" ht="18" customHeight="1" x14ac:dyDescent="0.2">
      <c r="A1013" s="15" t="s">
        <v>999</v>
      </c>
      <c r="B1013" s="17" t="s">
        <v>650</v>
      </c>
      <c r="C1013" s="17"/>
      <c r="D1013" s="44">
        <f>D1014</f>
        <v>301</v>
      </c>
      <c r="E1013" s="129">
        <f t="shared" si="155"/>
        <v>0</v>
      </c>
      <c r="F1013" s="44">
        <f t="shared" si="155"/>
        <v>0</v>
      </c>
    </row>
    <row r="1014" spans="1:6" ht="21.75" customHeight="1" x14ac:dyDescent="0.2">
      <c r="A1014" s="15" t="s">
        <v>886</v>
      </c>
      <c r="B1014" s="17" t="s">
        <v>650</v>
      </c>
      <c r="C1014" s="17" t="s">
        <v>885</v>
      </c>
      <c r="D1014" s="44">
        <f>D1015</f>
        <v>301</v>
      </c>
      <c r="E1014" s="129">
        <f t="shared" si="155"/>
        <v>0</v>
      </c>
      <c r="F1014" s="44">
        <f t="shared" si="155"/>
        <v>0</v>
      </c>
    </row>
    <row r="1015" spans="1:6" ht="30.75" customHeight="1" x14ac:dyDescent="0.2">
      <c r="A1015" s="15" t="s">
        <v>884</v>
      </c>
      <c r="B1015" s="17" t="s">
        <v>650</v>
      </c>
      <c r="C1015" s="17" t="s">
        <v>883</v>
      </c>
      <c r="D1015" s="44">
        <v>301</v>
      </c>
      <c r="E1015" s="138">
        <v>0</v>
      </c>
      <c r="F1015" s="100">
        <v>0</v>
      </c>
    </row>
    <row r="1016" spans="1:6" ht="24" customHeight="1" x14ac:dyDescent="0.2">
      <c r="A1016" s="13" t="s">
        <v>920</v>
      </c>
      <c r="B1016" s="21" t="s">
        <v>790</v>
      </c>
      <c r="C1016" s="18"/>
      <c r="D1016" s="103">
        <f>D1017</f>
        <v>4510</v>
      </c>
      <c r="E1016" s="140">
        <f>E1017</f>
        <v>1200</v>
      </c>
      <c r="F1016" s="103">
        <f>F1017</f>
        <v>3000</v>
      </c>
    </row>
    <row r="1017" spans="1:6" ht="20.25" customHeight="1" x14ac:dyDescent="0.2">
      <c r="A1017" s="15" t="s">
        <v>617</v>
      </c>
      <c r="B1017" s="17" t="s">
        <v>86</v>
      </c>
      <c r="C1017" s="18"/>
      <c r="D1017" s="44">
        <f>D1018+D1021+D1024</f>
        <v>4510</v>
      </c>
      <c r="E1017" s="129">
        <f>E1018+E1021+E1024</f>
        <v>1200</v>
      </c>
      <c r="F1017" s="44">
        <f>F1018+F1021+F1024</f>
        <v>3000</v>
      </c>
    </row>
    <row r="1018" spans="1:6" ht="23.25" customHeight="1" x14ac:dyDescent="0.2">
      <c r="A1018" s="15" t="s">
        <v>629</v>
      </c>
      <c r="B1018" s="17" t="s">
        <v>630</v>
      </c>
      <c r="C1018" s="18"/>
      <c r="D1018" s="44">
        <f t="shared" ref="D1018:F1019" si="156">D1019</f>
        <v>967</v>
      </c>
      <c r="E1018" s="129">
        <f t="shared" si="156"/>
        <v>1200</v>
      </c>
      <c r="F1018" s="44">
        <f t="shared" si="156"/>
        <v>1200</v>
      </c>
    </row>
    <row r="1019" spans="1:6" ht="26.25" customHeight="1" x14ac:dyDescent="0.2">
      <c r="A1019" s="15" t="s">
        <v>944</v>
      </c>
      <c r="B1019" s="17" t="s">
        <v>630</v>
      </c>
      <c r="C1019" s="18">
        <v>600</v>
      </c>
      <c r="D1019" s="44">
        <f t="shared" si="156"/>
        <v>967</v>
      </c>
      <c r="E1019" s="129">
        <f t="shared" si="156"/>
        <v>1200</v>
      </c>
      <c r="F1019" s="44">
        <f t="shared" si="156"/>
        <v>1200</v>
      </c>
    </row>
    <row r="1020" spans="1:6" ht="30" customHeight="1" x14ac:dyDescent="0.2">
      <c r="A1020" s="15" t="s">
        <v>942</v>
      </c>
      <c r="B1020" s="17" t="s">
        <v>630</v>
      </c>
      <c r="C1020" s="18">
        <v>610</v>
      </c>
      <c r="D1020" s="44">
        <v>967</v>
      </c>
      <c r="E1020" s="138">
        <v>1200</v>
      </c>
      <c r="F1020" s="100">
        <v>1200</v>
      </c>
    </row>
    <row r="1021" spans="1:6" ht="36" hidden="1" customHeight="1" x14ac:dyDescent="0.2">
      <c r="A1021" s="15" t="s">
        <v>632</v>
      </c>
      <c r="B1021" s="17" t="s">
        <v>631</v>
      </c>
      <c r="C1021" s="18"/>
      <c r="D1021" s="37">
        <f t="shared" ref="D1021:F1022" si="157">D1022</f>
        <v>0</v>
      </c>
      <c r="E1021" s="109">
        <f t="shared" si="157"/>
        <v>0</v>
      </c>
      <c r="F1021" s="41">
        <f t="shared" si="157"/>
        <v>0</v>
      </c>
    </row>
    <row r="1022" spans="1:6" ht="27.75" hidden="1" customHeight="1" x14ac:dyDescent="0.2">
      <c r="A1022" s="15" t="s">
        <v>944</v>
      </c>
      <c r="B1022" s="17" t="s">
        <v>631</v>
      </c>
      <c r="C1022" s="17" t="s">
        <v>943</v>
      </c>
      <c r="D1022" s="37">
        <f t="shared" si="157"/>
        <v>0</v>
      </c>
      <c r="E1022" s="109">
        <f t="shared" si="157"/>
        <v>0</v>
      </c>
      <c r="F1022" s="37">
        <f t="shared" si="157"/>
        <v>0</v>
      </c>
    </row>
    <row r="1023" spans="1:6" ht="33" hidden="1" customHeight="1" x14ac:dyDescent="0.2">
      <c r="A1023" s="15" t="s">
        <v>942</v>
      </c>
      <c r="B1023" s="17" t="s">
        <v>631</v>
      </c>
      <c r="C1023" s="17" t="s">
        <v>941</v>
      </c>
      <c r="D1023" s="37">
        <v>0</v>
      </c>
      <c r="E1023" s="114">
        <v>0</v>
      </c>
      <c r="F1023" s="34">
        <v>0</v>
      </c>
    </row>
    <row r="1024" spans="1:6" ht="44.25" customHeight="1" x14ac:dyDescent="0.2">
      <c r="A1024" s="15" t="s">
        <v>634</v>
      </c>
      <c r="B1024" s="17" t="s">
        <v>633</v>
      </c>
      <c r="C1024" s="17"/>
      <c r="D1024" s="37">
        <f t="shared" ref="D1024:F1025" si="158">D1025</f>
        <v>3543</v>
      </c>
      <c r="E1024" s="109">
        <f t="shared" si="158"/>
        <v>0</v>
      </c>
      <c r="F1024" s="37">
        <f t="shared" si="158"/>
        <v>1800</v>
      </c>
    </row>
    <row r="1025" spans="1:8" ht="33" customHeight="1" x14ac:dyDescent="0.2">
      <c r="A1025" s="15" t="s">
        <v>944</v>
      </c>
      <c r="B1025" s="17" t="s">
        <v>633</v>
      </c>
      <c r="C1025" s="17" t="s">
        <v>943</v>
      </c>
      <c r="D1025" s="37">
        <f t="shared" si="158"/>
        <v>3543</v>
      </c>
      <c r="E1025" s="109">
        <f t="shared" si="158"/>
        <v>0</v>
      </c>
      <c r="F1025" s="37">
        <f t="shared" si="158"/>
        <v>1800</v>
      </c>
    </row>
    <row r="1026" spans="1:8" ht="26.25" customHeight="1" x14ac:dyDescent="0.2">
      <c r="A1026" s="15" t="s">
        <v>942</v>
      </c>
      <c r="B1026" s="17" t="s">
        <v>633</v>
      </c>
      <c r="C1026" s="17" t="s">
        <v>941</v>
      </c>
      <c r="D1026" s="37">
        <v>3543</v>
      </c>
      <c r="E1026" s="114">
        <v>0</v>
      </c>
      <c r="F1026" s="34">
        <v>1800</v>
      </c>
    </row>
    <row r="1027" spans="1:8" ht="31.5" customHeight="1" x14ac:dyDescent="0.2">
      <c r="A1027" s="104" t="s">
        <v>95</v>
      </c>
      <c r="B1027" s="96" t="s">
        <v>916</v>
      </c>
      <c r="C1027" s="96"/>
      <c r="D1027" s="97">
        <f>D1028+D1125+D1143+D1161</f>
        <v>620392</v>
      </c>
      <c r="E1027" s="136">
        <f>E1028+E1125+E1143+E1161</f>
        <v>58480</v>
      </c>
      <c r="F1027" s="97">
        <f>F1028+F1125+F1143+F1161</f>
        <v>47942</v>
      </c>
    </row>
    <row r="1028" spans="1:8" ht="24" customHeight="1" x14ac:dyDescent="0.2">
      <c r="A1028" s="27" t="s">
        <v>791</v>
      </c>
      <c r="B1028" s="21" t="s">
        <v>915</v>
      </c>
      <c r="C1028" s="21"/>
      <c r="D1028" s="36">
        <f>D1029+D1092+D1096+D1053</f>
        <v>529142</v>
      </c>
      <c r="E1028" s="116">
        <f>E1029+E1092+E1096</f>
        <v>36666</v>
      </c>
      <c r="F1028" s="36">
        <f>F1029+F1092+F1096</f>
        <v>27000</v>
      </c>
    </row>
    <row r="1029" spans="1:8" ht="31.5" customHeight="1" x14ac:dyDescent="0.2">
      <c r="A1029" s="16" t="s">
        <v>621</v>
      </c>
      <c r="B1029" s="17" t="s">
        <v>843</v>
      </c>
      <c r="C1029" s="17"/>
      <c r="D1029" s="37">
        <f>D1039+D1042+D1047+D1036+D1050</f>
        <v>52263</v>
      </c>
      <c r="E1029" s="109">
        <f>E1030+E1033+E1039+E1054+E1057+E1060+E1063+E1066</f>
        <v>20000</v>
      </c>
      <c r="F1029" s="30">
        <f>F1030+F1033+F1039+F1054+F1057+F1060+F1063+F1066</f>
        <v>10000</v>
      </c>
    </row>
    <row r="1030" spans="1:8" ht="56.25" hidden="1" customHeight="1" x14ac:dyDescent="0.2">
      <c r="A1030" s="16" t="s">
        <v>63</v>
      </c>
      <c r="B1030" s="17" t="s">
        <v>284</v>
      </c>
      <c r="C1030" s="17"/>
      <c r="D1030" s="37">
        <v>0</v>
      </c>
      <c r="E1030" s="109">
        <f>E1031</f>
        <v>0</v>
      </c>
      <c r="F1030" s="37">
        <f>F1031</f>
        <v>0</v>
      </c>
    </row>
    <row r="1031" spans="1:8" ht="27.75" hidden="1" customHeight="1" x14ac:dyDescent="0.2">
      <c r="A1031" s="15" t="s">
        <v>886</v>
      </c>
      <c r="B1031" s="17" t="s">
        <v>284</v>
      </c>
      <c r="C1031" s="17" t="s">
        <v>885</v>
      </c>
      <c r="D1031" s="37">
        <v>0</v>
      </c>
      <c r="E1031" s="109">
        <f>E1032</f>
        <v>0</v>
      </c>
      <c r="F1031" s="37">
        <f>F1032</f>
        <v>0</v>
      </c>
    </row>
    <row r="1032" spans="1:8" ht="27.75" hidden="1" customHeight="1" x14ac:dyDescent="0.2">
      <c r="A1032" s="15" t="s">
        <v>884</v>
      </c>
      <c r="B1032" s="17" t="s">
        <v>284</v>
      </c>
      <c r="C1032" s="17" t="s">
        <v>883</v>
      </c>
      <c r="D1032" s="37">
        <v>0</v>
      </c>
      <c r="E1032" s="114"/>
      <c r="F1032" s="34"/>
    </row>
    <row r="1033" spans="1:8" ht="39" hidden="1" customHeight="1" x14ac:dyDescent="0.2">
      <c r="A1033" s="15" t="s">
        <v>279</v>
      </c>
      <c r="B1033" s="17" t="s">
        <v>291</v>
      </c>
      <c r="C1033" s="17"/>
      <c r="D1033" s="37">
        <f t="shared" ref="D1033:F1034" si="159">D1034</f>
        <v>0</v>
      </c>
      <c r="E1033" s="109">
        <f t="shared" si="159"/>
        <v>0</v>
      </c>
      <c r="F1033" s="37">
        <f t="shared" si="159"/>
        <v>0</v>
      </c>
    </row>
    <row r="1034" spans="1:8" ht="27.75" hidden="1" customHeight="1" x14ac:dyDescent="0.2">
      <c r="A1034" s="15" t="s">
        <v>944</v>
      </c>
      <c r="B1034" s="17" t="s">
        <v>291</v>
      </c>
      <c r="C1034" s="17" t="s">
        <v>943</v>
      </c>
      <c r="D1034" s="37">
        <f t="shared" si="159"/>
        <v>0</v>
      </c>
      <c r="E1034" s="109">
        <f t="shared" si="159"/>
        <v>0</v>
      </c>
      <c r="F1034" s="37">
        <f t="shared" si="159"/>
        <v>0</v>
      </c>
    </row>
    <row r="1035" spans="1:8" ht="5.25" hidden="1" customHeight="1" x14ac:dyDescent="0.2">
      <c r="A1035" s="15" t="s">
        <v>942</v>
      </c>
      <c r="B1035" s="17" t="s">
        <v>291</v>
      </c>
      <c r="C1035" s="17" t="s">
        <v>941</v>
      </c>
      <c r="D1035" s="37"/>
      <c r="E1035" s="114"/>
      <c r="F1035" s="34"/>
    </row>
    <row r="1036" spans="1:8" ht="32.25" hidden="1" customHeight="1" x14ac:dyDescent="0.2">
      <c r="A1036" s="10" t="s">
        <v>1062</v>
      </c>
      <c r="B1036" s="17" t="s">
        <v>1061</v>
      </c>
      <c r="C1036" s="17"/>
      <c r="D1036" s="37">
        <f>D1037</f>
        <v>0</v>
      </c>
      <c r="E1036" s="151"/>
      <c r="F1036" s="131"/>
    </row>
    <row r="1037" spans="1:8" ht="43.5" hidden="1" customHeight="1" x14ac:dyDescent="0.2">
      <c r="A1037" s="15" t="s">
        <v>944</v>
      </c>
      <c r="B1037" s="17" t="s">
        <v>1061</v>
      </c>
      <c r="C1037" s="17" t="s">
        <v>943</v>
      </c>
      <c r="D1037" s="37">
        <f>D1038</f>
        <v>0</v>
      </c>
      <c r="E1037" s="151"/>
      <c r="F1037" s="131"/>
    </row>
    <row r="1038" spans="1:8" ht="38.25" hidden="1" customHeight="1" x14ac:dyDescent="0.2">
      <c r="A1038" s="15" t="s">
        <v>942</v>
      </c>
      <c r="B1038" s="17" t="s">
        <v>1061</v>
      </c>
      <c r="C1038" s="17" t="s">
        <v>941</v>
      </c>
      <c r="D1038" s="37">
        <v>0</v>
      </c>
      <c r="E1038" s="151"/>
      <c r="F1038" s="131"/>
    </row>
    <row r="1039" spans="1:8" ht="30" customHeight="1" x14ac:dyDescent="0.2">
      <c r="A1039" s="16" t="s">
        <v>622</v>
      </c>
      <c r="B1039" s="17" t="s">
        <v>60</v>
      </c>
      <c r="C1039" s="17"/>
      <c r="D1039" s="37">
        <f t="shared" ref="D1039:F1040" si="160">D1040</f>
        <v>36887</v>
      </c>
      <c r="E1039" s="109">
        <f t="shared" si="160"/>
        <v>20000</v>
      </c>
      <c r="F1039" s="41">
        <f t="shared" si="160"/>
        <v>10000</v>
      </c>
    </row>
    <row r="1040" spans="1:8" ht="33" customHeight="1" x14ac:dyDescent="0.2">
      <c r="A1040" s="15" t="s">
        <v>944</v>
      </c>
      <c r="B1040" s="17" t="s">
        <v>60</v>
      </c>
      <c r="C1040" s="17" t="s">
        <v>943</v>
      </c>
      <c r="D1040" s="37">
        <f t="shared" si="160"/>
        <v>36887</v>
      </c>
      <c r="E1040" s="109">
        <f t="shared" si="160"/>
        <v>20000</v>
      </c>
      <c r="F1040" s="37">
        <f t="shared" si="160"/>
        <v>10000</v>
      </c>
      <c r="H1040" s="14"/>
    </row>
    <row r="1041" spans="1:9" ht="27" customHeight="1" x14ac:dyDescent="0.2">
      <c r="A1041" s="15" t="s">
        <v>942</v>
      </c>
      <c r="B1041" s="17" t="s">
        <v>60</v>
      </c>
      <c r="C1041" s="17" t="s">
        <v>941</v>
      </c>
      <c r="D1041" s="37">
        <v>36887</v>
      </c>
      <c r="E1041" s="114">
        <v>20000</v>
      </c>
      <c r="F1041" s="34">
        <v>10000</v>
      </c>
    </row>
    <row r="1042" spans="1:9" ht="33.75" customHeight="1" x14ac:dyDescent="0.2">
      <c r="A1042" s="15" t="s">
        <v>1029</v>
      </c>
      <c r="B1042" s="17" t="s">
        <v>126</v>
      </c>
      <c r="C1042" s="17"/>
      <c r="D1042" s="37">
        <f>D1045+D1043</f>
        <v>9417</v>
      </c>
      <c r="E1042" s="151"/>
      <c r="F1042" s="152"/>
      <c r="H1042" s="14"/>
    </row>
    <row r="1043" spans="1:9" ht="33.75" customHeight="1" x14ac:dyDescent="0.2">
      <c r="A1043" s="15" t="s">
        <v>886</v>
      </c>
      <c r="B1043" s="17" t="s">
        <v>126</v>
      </c>
      <c r="C1043" s="17" t="s">
        <v>885</v>
      </c>
      <c r="D1043" s="37">
        <f>D1044</f>
        <v>2043</v>
      </c>
      <c r="E1043" s="151"/>
      <c r="F1043" s="152"/>
      <c r="H1043" s="14"/>
    </row>
    <row r="1044" spans="1:9" ht="33.75" customHeight="1" x14ac:dyDescent="0.2">
      <c r="A1044" s="15" t="s">
        <v>884</v>
      </c>
      <c r="B1044" s="17" t="s">
        <v>126</v>
      </c>
      <c r="C1044" s="17" t="s">
        <v>883</v>
      </c>
      <c r="D1044" s="37">
        <v>2043</v>
      </c>
      <c r="E1044" s="151"/>
      <c r="F1044" s="152"/>
      <c r="H1044" s="14"/>
    </row>
    <row r="1045" spans="1:9" ht="35.25" customHeight="1" x14ac:dyDescent="0.2">
      <c r="A1045" s="15" t="s">
        <v>944</v>
      </c>
      <c r="B1045" s="17" t="s">
        <v>126</v>
      </c>
      <c r="C1045" s="17" t="s">
        <v>943</v>
      </c>
      <c r="D1045" s="37">
        <f>D1046</f>
        <v>7374</v>
      </c>
      <c r="E1045" s="151"/>
      <c r="F1045" s="152"/>
    </row>
    <row r="1046" spans="1:9" ht="34.5" customHeight="1" x14ac:dyDescent="0.2">
      <c r="A1046" s="15" t="s">
        <v>942</v>
      </c>
      <c r="B1046" s="17" t="s">
        <v>126</v>
      </c>
      <c r="C1046" s="17" t="s">
        <v>941</v>
      </c>
      <c r="D1046" s="37">
        <v>7374</v>
      </c>
      <c r="E1046" s="151"/>
      <c r="F1046" s="152"/>
    </row>
    <row r="1047" spans="1:9" ht="27.75" customHeight="1" x14ac:dyDescent="0.2">
      <c r="A1047" s="15" t="s">
        <v>1053</v>
      </c>
      <c r="B1047" s="17" t="s">
        <v>1052</v>
      </c>
      <c r="C1047" s="17"/>
      <c r="D1047" s="37">
        <f>D1048</f>
        <v>5143</v>
      </c>
      <c r="E1047" s="151"/>
      <c r="F1047" s="152"/>
    </row>
    <row r="1048" spans="1:9" ht="34.5" customHeight="1" x14ac:dyDescent="0.2">
      <c r="A1048" s="15" t="s">
        <v>886</v>
      </c>
      <c r="B1048" s="17" t="s">
        <v>1052</v>
      </c>
      <c r="C1048" s="17" t="s">
        <v>885</v>
      </c>
      <c r="D1048" s="37">
        <f>D1049</f>
        <v>5143</v>
      </c>
      <c r="E1048" s="151"/>
      <c r="F1048" s="152"/>
    </row>
    <row r="1049" spans="1:9" ht="34.5" customHeight="1" x14ac:dyDescent="0.2">
      <c r="A1049" s="15" t="s">
        <v>884</v>
      </c>
      <c r="B1049" s="17" t="s">
        <v>1052</v>
      </c>
      <c r="C1049" s="17" t="s">
        <v>883</v>
      </c>
      <c r="D1049" s="37">
        <v>5143</v>
      </c>
      <c r="E1049" s="151"/>
      <c r="F1049" s="152"/>
    </row>
    <row r="1050" spans="1:9" ht="34.5" customHeight="1" x14ac:dyDescent="0.2">
      <c r="A1050" s="15" t="s">
        <v>1073</v>
      </c>
      <c r="B1050" s="17" t="s">
        <v>1072</v>
      </c>
      <c r="C1050" s="17"/>
      <c r="D1050" s="37">
        <f>D1051</f>
        <v>816</v>
      </c>
      <c r="E1050" s="151"/>
      <c r="F1050" s="152"/>
    </row>
    <row r="1051" spans="1:9" ht="34.5" customHeight="1" x14ac:dyDescent="0.2">
      <c r="A1051" s="15" t="s">
        <v>886</v>
      </c>
      <c r="B1051" s="17" t="s">
        <v>1072</v>
      </c>
      <c r="C1051" s="17" t="s">
        <v>885</v>
      </c>
      <c r="D1051" s="37">
        <f>D1052</f>
        <v>816</v>
      </c>
      <c r="E1051" s="151"/>
      <c r="F1051" s="152"/>
    </row>
    <row r="1052" spans="1:9" ht="34.5" customHeight="1" x14ac:dyDescent="0.2">
      <c r="A1052" s="15" t="s">
        <v>884</v>
      </c>
      <c r="B1052" s="17" t="s">
        <v>1072</v>
      </c>
      <c r="C1052" s="17" t="s">
        <v>883</v>
      </c>
      <c r="D1052" s="37">
        <v>816</v>
      </c>
      <c r="E1052" s="151"/>
      <c r="F1052" s="152"/>
    </row>
    <row r="1053" spans="1:9" ht="34.5" customHeight="1" x14ac:dyDescent="0.2">
      <c r="A1053" s="15" t="s">
        <v>139</v>
      </c>
      <c r="B1053" s="17" t="s">
        <v>132</v>
      </c>
      <c r="C1053" s="17"/>
      <c r="D1053" s="37">
        <f>D1054+D1063+D1066+D1074+D1071+D1083+D1086+D1080+D1089+D1077</f>
        <v>450836</v>
      </c>
      <c r="E1053" s="151"/>
      <c r="F1053" s="152"/>
      <c r="I1053" s="14"/>
    </row>
    <row r="1054" spans="1:9" ht="50.25" customHeight="1" x14ac:dyDescent="0.2">
      <c r="A1054" s="212" t="s">
        <v>1002</v>
      </c>
      <c r="B1054" s="17" t="s">
        <v>1054</v>
      </c>
      <c r="C1054" s="17"/>
      <c r="D1054" s="37">
        <f t="shared" ref="D1054:F1055" si="161">D1055</f>
        <v>50000</v>
      </c>
      <c r="E1054" s="109">
        <f t="shared" si="161"/>
        <v>0</v>
      </c>
      <c r="F1054" s="37">
        <f t="shared" si="161"/>
        <v>0</v>
      </c>
    </row>
    <row r="1055" spans="1:9" ht="28.5" customHeight="1" x14ac:dyDescent="0.2">
      <c r="A1055" s="15" t="s">
        <v>944</v>
      </c>
      <c r="B1055" s="17" t="s">
        <v>1054</v>
      </c>
      <c r="C1055" s="17" t="s">
        <v>943</v>
      </c>
      <c r="D1055" s="37">
        <f t="shared" si="161"/>
        <v>50000</v>
      </c>
      <c r="E1055" s="109">
        <f t="shared" si="161"/>
        <v>0</v>
      </c>
      <c r="F1055" s="37">
        <f t="shared" si="161"/>
        <v>0</v>
      </c>
    </row>
    <row r="1056" spans="1:9" ht="31.5" customHeight="1" x14ac:dyDescent="0.2">
      <c r="A1056" s="15" t="s">
        <v>942</v>
      </c>
      <c r="B1056" s="17" t="s">
        <v>1054</v>
      </c>
      <c r="C1056" s="17" t="s">
        <v>941</v>
      </c>
      <c r="D1056" s="37">
        <v>50000</v>
      </c>
      <c r="E1056" s="114"/>
      <c r="F1056" s="34"/>
      <c r="G1056" s="14"/>
    </row>
    <row r="1057" spans="1:12" ht="33.75" hidden="1" customHeight="1" x14ac:dyDescent="0.2">
      <c r="A1057" s="15" t="s">
        <v>260</v>
      </c>
      <c r="B1057" s="17" t="s">
        <v>259</v>
      </c>
      <c r="C1057" s="17"/>
      <c r="D1057" s="37">
        <f t="shared" ref="D1057:F1058" si="162">D1058</f>
        <v>0</v>
      </c>
      <c r="E1057" s="109">
        <f t="shared" si="162"/>
        <v>0</v>
      </c>
      <c r="F1057" s="37">
        <f t="shared" si="162"/>
        <v>0</v>
      </c>
    </row>
    <row r="1058" spans="1:12" ht="27.75" hidden="1" customHeight="1" x14ac:dyDescent="0.2">
      <c r="A1058" s="15" t="s">
        <v>944</v>
      </c>
      <c r="B1058" s="17" t="s">
        <v>259</v>
      </c>
      <c r="C1058" s="17" t="s">
        <v>885</v>
      </c>
      <c r="D1058" s="37">
        <f t="shared" si="162"/>
        <v>0</v>
      </c>
      <c r="E1058" s="109">
        <f t="shared" si="162"/>
        <v>0</v>
      </c>
      <c r="F1058" s="37">
        <f t="shared" si="162"/>
        <v>0</v>
      </c>
    </row>
    <row r="1059" spans="1:12" ht="33" hidden="1" customHeight="1" x14ac:dyDescent="0.2">
      <c r="A1059" s="15" t="s">
        <v>942</v>
      </c>
      <c r="B1059" s="17" t="s">
        <v>259</v>
      </c>
      <c r="C1059" s="17" t="s">
        <v>883</v>
      </c>
      <c r="D1059" s="37">
        <v>0</v>
      </c>
      <c r="E1059" s="114"/>
      <c r="F1059" s="34"/>
    </row>
    <row r="1060" spans="1:12" ht="30" hidden="1" customHeight="1" x14ac:dyDescent="0.2">
      <c r="A1060" s="15" t="s">
        <v>613</v>
      </c>
      <c r="B1060" s="17" t="s">
        <v>728</v>
      </c>
      <c r="C1060" s="17"/>
      <c r="D1060" s="37">
        <f t="shared" ref="D1060:F1061" si="163">D1061</f>
        <v>0</v>
      </c>
      <c r="E1060" s="109">
        <f t="shared" si="163"/>
        <v>0</v>
      </c>
      <c r="F1060" s="37">
        <f t="shared" si="163"/>
        <v>0</v>
      </c>
    </row>
    <row r="1061" spans="1:12" ht="30" hidden="1" customHeight="1" x14ac:dyDescent="0.2">
      <c r="A1061" s="15" t="s">
        <v>944</v>
      </c>
      <c r="B1061" s="17" t="s">
        <v>728</v>
      </c>
      <c r="C1061" s="17" t="s">
        <v>943</v>
      </c>
      <c r="D1061" s="37">
        <f t="shared" si="163"/>
        <v>0</v>
      </c>
      <c r="E1061" s="109">
        <f t="shared" si="163"/>
        <v>0</v>
      </c>
      <c r="F1061" s="37">
        <f t="shared" si="163"/>
        <v>0</v>
      </c>
    </row>
    <row r="1062" spans="1:12" ht="30" hidden="1" customHeight="1" x14ac:dyDescent="0.2">
      <c r="A1062" s="15" t="s">
        <v>942</v>
      </c>
      <c r="B1062" s="17" t="s">
        <v>728</v>
      </c>
      <c r="C1062" s="17" t="s">
        <v>941</v>
      </c>
      <c r="D1062" s="37">
        <v>0</v>
      </c>
      <c r="E1062" s="114">
        <v>0</v>
      </c>
      <c r="F1062" s="34">
        <v>0</v>
      </c>
    </row>
    <row r="1063" spans="1:12" ht="30" hidden="1" customHeight="1" x14ac:dyDescent="0.2">
      <c r="A1063" s="19" t="s">
        <v>128</v>
      </c>
      <c r="B1063" s="17" t="s">
        <v>127</v>
      </c>
      <c r="C1063" s="17"/>
      <c r="D1063" s="37">
        <f t="shared" ref="D1063:F1064" si="164">D1064</f>
        <v>0</v>
      </c>
      <c r="E1063" s="109">
        <f t="shared" si="164"/>
        <v>0</v>
      </c>
      <c r="F1063" s="37">
        <f t="shared" si="164"/>
        <v>0</v>
      </c>
    </row>
    <row r="1064" spans="1:12" ht="30" hidden="1" customHeight="1" x14ac:dyDescent="0.2">
      <c r="A1064" s="15" t="s">
        <v>944</v>
      </c>
      <c r="B1064" s="17" t="s">
        <v>127</v>
      </c>
      <c r="C1064" s="17" t="s">
        <v>943</v>
      </c>
      <c r="D1064" s="37">
        <f t="shared" si="164"/>
        <v>0</v>
      </c>
      <c r="E1064" s="109">
        <f t="shared" si="164"/>
        <v>0</v>
      </c>
      <c r="F1064" s="37">
        <f t="shared" si="164"/>
        <v>0</v>
      </c>
    </row>
    <row r="1065" spans="1:12" ht="30" hidden="1" customHeight="1" x14ac:dyDescent="0.2">
      <c r="A1065" s="15" t="s">
        <v>942</v>
      </c>
      <c r="B1065" s="17" t="s">
        <v>127</v>
      </c>
      <c r="C1065" s="17" t="s">
        <v>941</v>
      </c>
      <c r="D1065" s="37">
        <v>0</v>
      </c>
      <c r="E1065" s="114"/>
      <c r="F1065" s="34"/>
    </row>
    <row r="1066" spans="1:12" ht="39" customHeight="1" x14ac:dyDescent="0.2">
      <c r="A1066" s="19" t="s">
        <v>130</v>
      </c>
      <c r="B1066" s="17" t="s">
        <v>129</v>
      </c>
      <c r="C1066" s="17"/>
      <c r="D1066" s="37">
        <f>D1069+D1067</f>
        <v>206971</v>
      </c>
      <c r="E1066" s="109">
        <f>E1069</f>
        <v>0</v>
      </c>
      <c r="F1066" s="37">
        <f>F1069</f>
        <v>0</v>
      </c>
    </row>
    <row r="1067" spans="1:12" ht="39" customHeight="1" x14ac:dyDescent="0.2">
      <c r="A1067" s="15" t="s">
        <v>886</v>
      </c>
      <c r="B1067" s="17" t="s">
        <v>129</v>
      </c>
      <c r="C1067" s="17" t="s">
        <v>885</v>
      </c>
      <c r="D1067" s="37">
        <f>D1068</f>
        <v>26971</v>
      </c>
      <c r="E1067" s="109"/>
      <c r="F1067" s="37"/>
    </row>
    <row r="1068" spans="1:12" ht="39" customHeight="1" x14ac:dyDescent="0.2">
      <c r="A1068" s="15" t="s">
        <v>884</v>
      </c>
      <c r="B1068" s="17" t="s">
        <v>129</v>
      </c>
      <c r="C1068" s="17" t="s">
        <v>883</v>
      </c>
      <c r="D1068" s="37">
        <v>26971</v>
      </c>
      <c r="E1068" s="109"/>
      <c r="F1068" s="37"/>
    </row>
    <row r="1069" spans="1:12" ht="30" customHeight="1" x14ac:dyDescent="0.2">
      <c r="A1069" s="92" t="s">
        <v>944</v>
      </c>
      <c r="B1069" s="17" t="s">
        <v>129</v>
      </c>
      <c r="C1069" s="17" t="s">
        <v>943</v>
      </c>
      <c r="D1069" s="37">
        <f t="shared" ref="D1069:F1069" si="165">D1070</f>
        <v>180000</v>
      </c>
      <c r="E1069" s="109">
        <f t="shared" si="165"/>
        <v>0</v>
      </c>
      <c r="F1069" s="37">
        <f t="shared" si="165"/>
        <v>0</v>
      </c>
      <c r="L1069" s="14"/>
    </row>
    <row r="1070" spans="1:12" ht="30" customHeight="1" x14ac:dyDescent="0.2">
      <c r="A1070" s="84" t="s">
        <v>942</v>
      </c>
      <c r="B1070" s="17" t="s">
        <v>129</v>
      </c>
      <c r="C1070" s="17" t="s">
        <v>941</v>
      </c>
      <c r="D1070" s="37">
        <v>180000</v>
      </c>
      <c r="E1070" s="114"/>
      <c r="F1070" s="34"/>
    </row>
    <row r="1071" spans="1:12" ht="30" hidden="1" customHeight="1" x14ac:dyDescent="0.2">
      <c r="A1071" s="22" t="s">
        <v>141</v>
      </c>
      <c r="B1071" s="17" t="s">
        <v>140</v>
      </c>
      <c r="C1071" s="17"/>
      <c r="D1071" s="37">
        <v>0</v>
      </c>
      <c r="E1071" s="151"/>
      <c r="F1071" s="152"/>
    </row>
    <row r="1072" spans="1:12" ht="30" hidden="1" customHeight="1" x14ac:dyDescent="0.2">
      <c r="A1072" s="84" t="s">
        <v>944</v>
      </c>
      <c r="B1072" s="17" t="s">
        <v>140</v>
      </c>
      <c r="C1072" s="17" t="s">
        <v>943</v>
      </c>
      <c r="D1072" s="37">
        <f>D1073</f>
        <v>0</v>
      </c>
      <c r="E1072" s="151"/>
      <c r="F1072" s="152"/>
    </row>
    <row r="1073" spans="1:6" ht="30" hidden="1" customHeight="1" x14ac:dyDescent="0.2">
      <c r="A1073" s="22" t="s">
        <v>942</v>
      </c>
      <c r="B1073" s="94" t="s">
        <v>140</v>
      </c>
      <c r="C1073" s="17" t="s">
        <v>941</v>
      </c>
      <c r="D1073" s="37">
        <v>0</v>
      </c>
      <c r="E1073" s="151"/>
      <c r="F1073" s="152"/>
    </row>
    <row r="1074" spans="1:6" ht="30" customHeight="1" x14ac:dyDescent="0.2">
      <c r="A1074" s="176" t="s">
        <v>1003</v>
      </c>
      <c r="B1074" s="94" t="s">
        <v>131</v>
      </c>
      <c r="C1074" s="17"/>
      <c r="D1074" s="37">
        <f t="shared" ref="D1074:F1075" si="166">D1075</f>
        <v>150000</v>
      </c>
      <c r="E1074" s="109">
        <f t="shared" si="166"/>
        <v>0</v>
      </c>
      <c r="F1074" s="37">
        <f t="shared" si="166"/>
        <v>0</v>
      </c>
    </row>
    <row r="1075" spans="1:6" ht="30" customHeight="1" x14ac:dyDescent="0.2">
      <c r="A1075" s="92" t="s">
        <v>944</v>
      </c>
      <c r="B1075" s="17" t="s">
        <v>131</v>
      </c>
      <c r="C1075" s="17" t="s">
        <v>943</v>
      </c>
      <c r="D1075" s="37">
        <f t="shared" si="166"/>
        <v>150000</v>
      </c>
      <c r="E1075" s="109">
        <f t="shared" si="166"/>
        <v>0</v>
      </c>
      <c r="F1075" s="37">
        <f t="shared" si="166"/>
        <v>0</v>
      </c>
    </row>
    <row r="1076" spans="1:6" ht="26.25" customHeight="1" x14ac:dyDescent="0.2">
      <c r="A1076" s="84" t="s">
        <v>942</v>
      </c>
      <c r="B1076" s="17" t="s">
        <v>131</v>
      </c>
      <c r="C1076" s="17" t="s">
        <v>941</v>
      </c>
      <c r="D1076" s="37">
        <v>150000</v>
      </c>
      <c r="E1076" s="114"/>
      <c r="F1076" s="34"/>
    </row>
    <row r="1077" spans="1:6" ht="34.5" customHeight="1" x14ac:dyDescent="0.2">
      <c r="A1077" s="220" t="s">
        <v>1016</v>
      </c>
      <c r="B1077" s="94" t="s">
        <v>1015</v>
      </c>
      <c r="C1077" s="17"/>
      <c r="D1077" s="37">
        <f>D1078</f>
        <v>36</v>
      </c>
      <c r="E1077" s="151"/>
      <c r="F1077" s="152"/>
    </row>
    <row r="1078" spans="1:6" ht="30" customHeight="1" x14ac:dyDescent="0.2">
      <c r="A1078" s="15" t="s">
        <v>886</v>
      </c>
      <c r="B1078" s="94" t="s">
        <v>1015</v>
      </c>
      <c r="C1078" s="17" t="s">
        <v>885</v>
      </c>
      <c r="D1078" s="37">
        <f>D1079</f>
        <v>36</v>
      </c>
      <c r="E1078" s="151"/>
      <c r="F1078" s="152"/>
    </row>
    <row r="1079" spans="1:6" ht="30" customHeight="1" x14ac:dyDescent="0.2">
      <c r="A1079" s="15" t="s">
        <v>884</v>
      </c>
      <c r="B1079" s="94" t="s">
        <v>1015</v>
      </c>
      <c r="C1079" s="17" t="s">
        <v>883</v>
      </c>
      <c r="D1079" s="37">
        <v>36</v>
      </c>
      <c r="E1079" s="151"/>
      <c r="F1079" s="152"/>
    </row>
    <row r="1080" spans="1:6" ht="30" customHeight="1" x14ac:dyDescent="0.2">
      <c r="A1080" s="184" t="s">
        <v>1012</v>
      </c>
      <c r="B1080" s="17" t="s">
        <v>1011</v>
      </c>
      <c r="C1080" s="17"/>
      <c r="D1080" s="37">
        <f>D1081</f>
        <v>12530</v>
      </c>
      <c r="E1080" s="151"/>
      <c r="F1080" s="152"/>
    </row>
    <row r="1081" spans="1:6" ht="30" customHeight="1" x14ac:dyDescent="0.2">
      <c r="A1081" s="15" t="s">
        <v>886</v>
      </c>
      <c r="B1081" s="17" t="s">
        <v>1011</v>
      </c>
      <c r="C1081" s="17" t="s">
        <v>885</v>
      </c>
      <c r="D1081" s="37">
        <f>D1082</f>
        <v>12530</v>
      </c>
      <c r="E1081" s="151"/>
      <c r="F1081" s="152"/>
    </row>
    <row r="1082" spans="1:6" ht="30" customHeight="1" x14ac:dyDescent="0.2">
      <c r="A1082" s="15" t="s">
        <v>884</v>
      </c>
      <c r="B1082" s="17" t="s">
        <v>1011</v>
      </c>
      <c r="C1082" s="17" t="s">
        <v>883</v>
      </c>
      <c r="D1082" s="37">
        <v>12530</v>
      </c>
      <c r="E1082" s="151"/>
      <c r="F1082" s="152"/>
    </row>
    <row r="1083" spans="1:6" ht="30" customHeight="1" x14ac:dyDescent="0.2">
      <c r="A1083" s="15" t="s">
        <v>1006</v>
      </c>
      <c r="B1083" s="17" t="s">
        <v>1005</v>
      </c>
      <c r="C1083" s="17"/>
      <c r="D1083" s="37">
        <f>D1084</f>
        <v>6500</v>
      </c>
      <c r="E1083" s="151"/>
      <c r="F1083" s="152"/>
    </row>
    <row r="1084" spans="1:6" ht="30" customHeight="1" x14ac:dyDescent="0.2">
      <c r="A1084" s="92" t="s">
        <v>944</v>
      </c>
      <c r="B1084" s="17" t="s">
        <v>1005</v>
      </c>
      <c r="C1084" s="17" t="s">
        <v>943</v>
      </c>
      <c r="D1084" s="37">
        <f>D1085</f>
        <v>6500</v>
      </c>
      <c r="E1084" s="151"/>
      <c r="F1084" s="152"/>
    </row>
    <row r="1085" spans="1:6" ht="30" customHeight="1" x14ac:dyDescent="0.2">
      <c r="A1085" s="15" t="s">
        <v>942</v>
      </c>
      <c r="B1085" s="17" t="s">
        <v>1005</v>
      </c>
      <c r="C1085" s="17" t="s">
        <v>941</v>
      </c>
      <c r="D1085" s="37">
        <v>6500</v>
      </c>
      <c r="E1085" s="151"/>
      <c r="F1085" s="152"/>
    </row>
    <row r="1086" spans="1:6" ht="30" customHeight="1" x14ac:dyDescent="0.2">
      <c r="A1086" s="15" t="s">
        <v>1007</v>
      </c>
      <c r="B1086" s="17" t="s">
        <v>1004</v>
      </c>
      <c r="C1086" s="17"/>
      <c r="D1086" s="37">
        <f>D1087</f>
        <v>5901</v>
      </c>
      <c r="E1086" s="151"/>
      <c r="F1086" s="152"/>
    </row>
    <row r="1087" spans="1:6" ht="30" customHeight="1" x14ac:dyDescent="0.2">
      <c r="A1087" s="92" t="s">
        <v>944</v>
      </c>
      <c r="B1087" s="17" t="s">
        <v>1004</v>
      </c>
      <c r="C1087" s="17" t="s">
        <v>943</v>
      </c>
      <c r="D1087" s="37">
        <f>D1088</f>
        <v>5901</v>
      </c>
      <c r="E1087" s="151"/>
      <c r="F1087" s="152"/>
    </row>
    <row r="1088" spans="1:6" ht="30" customHeight="1" x14ac:dyDescent="0.2">
      <c r="A1088" s="15" t="s">
        <v>942</v>
      </c>
      <c r="B1088" s="17" t="s">
        <v>1004</v>
      </c>
      <c r="C1088" s="17" t="s">
        <v>941</v>
      </c>
      <c r="D1088" s="37">
        <v>5901</v>
      </c>
      <c r="E1088" s="151"/>
      <c r="F1088" s="152"/>
    </row>
    <row r="1089" spans="1:6" ht="30" customHeight="1" x14ac:dyDescent="0.2">
      <c r="A1089" s="184" t="s">
        <v>1014</v>
      </c>
      <c r="B1089" s="17" t="s">
        <v>1013</v>
      </c>
      <c r="C1089" s="17"/>
      <c r="D1089" s="37">
        <f>D1090</f>
        <v>18898</v>
      </c>
      <c r="E1089" s="151"/>
      <c r="F1089" s="152"/>
    </row>
    <row r="1090" spans="1:6" ht="30" customHeight="1" x14ac:dyDescent="0.2">
      <c r="A1090" s="92" t="s">
        <v>944</v>
      </c>
      <c r="B1090" s="17" t="s">
        <v>1013</v>
      </c>
      <c r="C1090" s="17" t="s">
        <v>943</v>
      </c>
      <c r="D1090" s="37">
        <f>D1091</f>
        <v>18898</v>
      </c>
      <c r="E1090" s="151"/>
      <c r="F1090" s="152"/>
    </row>
    <row r="1091" spans="1:6" ht="30" customHeight="1" x14ac:dyDescent="0.2">
      <c r="A1091" s="15" t="s">
        <v>942</v>
      </c>
      <c r="B1091" s="17" t="s">
        <v>1013</v>
      </c>
      <c r="C1091" s="17" t="s">
        <v>941</v>
      </c>
      <c r="D1091" s="37">
        <v>18898</v>
      </c>
      <c r="E1091" s="151"/>
      <c r="F1091" s="152"/>
    </row>
    <row r="1092" spans="1:6" ht="34.5" customHeight="1" x14ac:dyDescent="0.2">
      <c r="A1092" s="16" t="s">
        <v>278</v>
      </c>
      <c r="B1092" s="17" t="s">
        <v>274</v>
      </c>
      <c r="C1092" s="17"/>
      <c r="D1092" s="37">
        <f>D1093</f>
        <v>3000</v>
      </c>
      <c r="E1092" s="109">
        <f t="shared" ref="E1092:F1094" si="167">E1093</f>
        <v>1666</v>
      </c>
      <c r="F1092" s="37">
        <f t="shared" si="167"/>
        <v>3000</v>
      </c>
    </row>
    <row r="1093" spans="1:6" ht="46.5" customHeight="1" x14ac:dyDescent="0.2">
      <c r="A1093" s="16" t="s">
        <v>1030</v>
      </c>
      <c r="B1093" s="17" t="s">
        <v>275</v>
      </c>
      <c r="C1093" s="17"/>
      <c r="D1093" s="37">
        <f>D1094</f>
        <v>3000</v>
      </c>
      <c r="E1093" s="109">
        <f t="shared" si="167"/>
        <v>1666</v>
      </c>
      <c r="F1093" s="37">
        <f t="shared" si="167"/>
        <v>3000</v>
      </c>
    </row>
    <row r="1094" spans="1:6" ht="37.5" customHeight="1" x14ac:dyDescent="0.2">
      <c r="A1094" s="15" t="s">
        <v>944</v>
      </c>
      <c r="B1094" s="17" t="s">
        <v>275</v>
      </c>
      <c r="C1094" s="17" t="s">
        <v>943</v>
      </c>
      <c r="D1094" s="37">
        <f>D1095</f>
        <v>3000</v>
      </c>
      <c r="E1094" s="109">
        <f t="shared" si="167"/>
        <v>1666</v>
      </c>
      <c r="F1094" s="58">
        <f t="shared" si="167"/>
        <v>3000</v>
      </c>
    </row>
    <row r="1095" spans="1:6" ht="28.5" customHeight="1" x14ac:dyDescent="0.2">
      <c r="A1095" s="15" t="s">
        <v>942</v>
      </c>
      <c r="B1095" s="17" t="s">
        <v>275</v>
      </c>
      <c r="C1095" s="17" t="s">
        <v>941</v>
      </c>
      <c r="D1095" s="37">
        <v>3000</v>
      </c>
      <c r="E1095" s="110">
        <v>1666</v>
      </c>
      <c r="F1095" s="34">
        <v>3000</v>
      </c>
    </row>
    <row r="1096" spans="1:6" ht="41.25" customHeight="1" x14ac:dyDescent="0.2">
      <c r="A1096" s="16" t="s">
        <v>623</v>
      </c>
      <c r="B1096" s="17" t="s">
        <v>61</v>
      </c>
      <c r="C1096" s="17"/>
      <c r="D1096" s="37">
        <f>D1100+D1105+D1110+D1113+D1116+D1119+D1122</f>
        <v>23043</v>
      </c>
      <c r="E1096" s="109">
        <f>E1100+E1105+E1110+E1113+E1116+E1119+E1122</f>
        <v>15000</v>
      </c>
      <c r="F1096" s="54">
        <f>F1100+F1105+F1110+F1113+F1116+F1119+F1122</f>
        <v>14000</v>
      </c>
    </row>
    <row r="1097" spans="1:6" ht="60" hidden="1" customHeight="1" x14ac:dyDescent="0.2">
      <c r="A1097" s="16" t="s">
        <v>63</v>
      </c>
      <c r="B1097" s="17" t="s">
        <v>62</v>
      </c>
      <c r="C1097" s="17"/>
      <c r="D1097" s="37">
        <f t="shared" ref="D1097:F1098" si="168">D1098</f>
        <v>0</v>
      </c>
      <c r="E1097" s="109">
        <f t="shared" si="168"/>
        <v>1</v>
      </c>
      <c r="F1097" s="54">
        <f t="shared" si="168"/>
        <v>2</v>
      </c>
    </row>
    <row r="1098" spans="1:6" ht="24.75" hidden="1" customHeight="1" x14ac:dyDescent="0.2">
      <c r="A1098" s="15" t="s">
        <v>886</v>
      </c>
      <c r="B1098" s="17" t="s">
        <v>62</v>
      </c>
      <c r="C1098" s="17" t="s">
        <v>885</v>
      </c>
      <c r="D1098" s="37">
        <f t="shared" si="168"/>
        <v>0</v>
      </c>
      <c r="E1098" s="109">
        <f t="shared" si="168"/>
        <v>1</v>
      </c>
      <c r="F1098" s="54">
        <f t="shared" si="168"/>
        <v>2</v>
      </c>
    </row>
    <row r="1099" spans="1:6" ht="24.75" hidden="1" customHeight="1" x14ac:dyDescent="0.2">
      <c r="A1099" s="15" t="s">
        <v>884</v>
      </c>
      <c r="B1099" s="17" t="s">
        <v>62</v>
      </c>
      <c r="C1099" s="17" t="s">
        <v>883</v>
      </c>
      <c r="D1099" s="37">
        <v>0</v>
      </c>
      <c r="E1099" s="109">
        <v>1</v>
      </c>
      <c r="F1099" s="54">
        <v>2</v>
      </c>
    </row>
    <row r="1100" spans="1:6" ht="27" hidden="1" customHeight="1" x14ac:dyDescent="0.2">
      <c r="A1100" s="220" t="s">
        <v>1021</v>
      </c>
      <c r="B1100" s="17" t="s">
        <v>1020</v>
      </c>
      <c r="C1100" s="17"/>
      <c r="D1100" s="37">
        <f>D1101+D1103</f>
        <v>0</v>
      </c>
      <c r="E1100" s="109">
        <f>E1101+E1103</f>
        <v>0</v>
      </c>
      <c r="F1100" s="54">
        <f>F1101+F1103</f>
        <v>0</v>
      </c>
    </row>
    <row r="1101" spans="1:6" ht="24.75" hidden="1" customHeight="1" x14ac:dyDescent="0.2">
      <c r="A1101" s="15" t="s">
        <v>886</v>
      </c>
      <c r="B1101" s="17" t="s">
        <v>1020</v>
      </c>
      <c r="C1101" s="17" t="s">
        <v>885</v>
      </c>
      <c r="D1101" s="37">
        <f>D1102</f>
        <v>0</v>
      </c>
      <c r="E1101" s="109">
        <f>E1102</f>
        <v>0</v>
      </c>
      <c r="F1101" s="54">
        <f>F1102</f>
        <v>0</v>
      </c>
    </row>
    <row r="1102" spans="1:6" ht="30" hidden="1" customHeight="1" x14ac:dyDescent="0.2">
      <c r="A1102" s="15" t="s">
        <v>884</v>
      </c>
      <c r="B1102" s="17" t="s">
        <v>1020</v>
      </c>
      <c r="C1102" s="17" t="s">
        <v>883</v>
      </c>
      <c r="D1102" s="37"/>
      <c r="E1102" s="110"/>
      <c r="F1102" s="34"/>
    </row>
    <row r="1103" spans="1:6" ht="30" hidden="1" customHeight="1" x14ac:dyDescent="0.2">
      <c r="A1103" s="15" t="s">
        <v>886</v>
      </c>
      <c r="B1103" s="17" t="s">
        <v>1020</v>
      </c>
      <c r="C1103" s="17" t="s">
        <v>943</v>
      </c>
      <c r="D1103" s="37">
        <f>D1104</f>
        <v>0</v>
      </c>
      <c r="E1103" s="109">
        <f>E1104</f>
        <v>0</v>
      </c>
      <c r="F1103" s="54">
        <f>F1104</f>
        <v>0</v>
      </c>
    </row>
    <row r="1104" spans="1:6" ht="30" hidden="1" customHeight="1" x14ac:dyDescent="0.2">
      <c r="A1104" s="15" t="s">
        <v>884</v>
      </c>
      <c r="B1104" s="17" t="s">
        <v>1020</v>
      </c>
      <c r="C1104" s="17" t="s">
        <v>941</v>
      </c>
      <c r="D1104" s="183">
        <v>0</v>
      </c>
      <c r="E1104" s="110"/>
      <c r="F1104" s="34"/>
    </row>
    <row r="1105" spans="1:9" ht="30" customHeight="1" x14ac:dyDescent="0.2">
      <c r="A1105" s="15" t="s">
        <v>205</v>
      </c>
      <c r="B1105" s="17" t="s">
        <v>204</v>
      </c>
      <c r="C1105" s="17"/>
      <c r="D1105" s="37">
        <f>D1108+D1106</f>
        <v>23043</v>
      </c>
      <c r="E1105" s="109">
        <f>E1108</f>
        <v>15000</v>
      </c>
      <c r="F1105" s="54">
        <f>F1108</f>
        <v>14000</v>
      </c>
    </row>
    <row r="1106" spans="1:9" ht="30" customHeight="1" x14ac:dyDescent="0.2">
      <c r="A1106" s="15" t="s">
        <v>886</v>
      </c>
      <c r="B1106" s="17" t="s">
        <v>204</v>
      </c>
      <c r="C1106" s="17" t="s">
        <v>885</v>
      </c>
      <c r="D1106" s="37">
        <f>D1107</f>
        <v>1591</v>
      </c>
      <c r="E1106" s="109"/>
      <c r="F1106" s="54"/>
    </row>
    <row r="1107" spans="1:9" ht="30" customHeight="1" x14ac:dyDescent="0.2">
      <c r="A1107" s="15" t="s">
        <v>884</v>
      </c>
      <c r="B1107" s="17" t="s">
        <v>204</v>
      </c>
      <c r="C1107" s="17" t="s">
        <v>883</v>
      </c>
      <c r="D1107" s="37">
        <v>1591</v>
      </c>
      <c r="E1107" s="109"/>
      <c r="F1107" s="54"/>
    </row>
    <row r="1108" spans="1:9" ht="30" customHeight="1" x14ac:dyDescent="0.2">
      <c r="A1108" s="15" t="s">
        <v>886</v>
      </c>
      <c r="B1108" s="17" t="s">
        <v>204</v>
      </c>
      <c r="C1108" s="17" t="s">
        <v>943</v>
      </c>
      <c r="D1108" s="37">
        <f>D1109</f>
        <v>21452</v>
      </c>
      <c r="E1108" s="109">
        <f>E1109</f>
        <v>15000</v>
      </c>
      <c r="F1108" s="54">
        <f>F1109</f>
        <v>14000</v>
      </c>
    </row>
    <row r="1109" spans="1:9" ht="30" customHeight="1" x14ac:dyDescent="0.2">
      <c r="A1109" s="15" t="s">
        <v>884</v>
      </c>
      <c r="B1109" s="17" t="s">
        <v>204</v>
      </c>
      <c r="C1109" s="17" t="s">
        <v>941</v>
      </c>
      <c r="D1109" s="202">
        <v>21452</v>
      </c>
      <c r="E1109" s="110">
        <v>15000</v>
      </c>
      <c r="F1109" s="34">
        <v>14000</v>
      </c>
    </row>
    <row r="1110" spans="1:9" ht="45.75" hidden="1" customHeight="1" x14ac:dyDescent="0.2">
      <c r="A1110" s="15" t="s">
        <v>496</v>
      </c>
      <c r="B1110" s="17" t="s">
        <v>133</v>
      </c>
      <c r="C1110" s="17"/>
      <c r="D1110" s="37">
        <f>D1111</f>
        <v>0</v>
      </c>
      <c r="E1110" s="109">
        <f t="shared" ref="D1110:F1111" si="169">E1111</f>
        <v>0</v>
      </c>
      <c r="F1110" s="54">
        <f t="shared" si="169"/>
        <v>0</v>
      </c>
      <c r="G1110" s="14"/>
      <c r="H1110" s="14" t="s">
        <v>134</v>
      </c>
    </row>
    <row r="1111" spans="1:9" ht="30" hidden="1" customHeight="1" x14ac:dyDescent="0.2">
      <c r="A1111" s="15" t="s">
        <v>886</v>
      </c>
      <c r="B1111" s="17" t="s">
        <v>276</v>
      </c>
      <c r="C1111" s="17" t="s">
        <v>943</v>
      </c>
      <c r="D1111" s="37">
        <f t="shared" si="169"/>
        <v>0</v>
      </c>
      <c r="E1111" s="109">
        <f t="shared" si="169"/>
        <v>0</v>
      </c>
      <c r="F1111" s="53">
        <f t="shared" si="169"/>
        <v>0</v>
      </c>
    </row>
    <row r="1112" spans="1:9" ht="30" hidden="1" customHeight="1" x14ac:dyDescent="0.2">
      <c r="A1112" s="15" t="s">
        <v>884</v>
      </c>
      <c r="B1112" s="17" t="s">
        <v>276</v>
      </c>
      <c r="C1112" s="17" t="s">
        <v>941</v>
      </c>
      <c r="D1112" s="37">
        <v>0</v>
      </c>
      <c r="E1112" s="114">
        <v>0</v>
      </c>
      <c r="F1112" s="34">
        <v>0</v>
      </c>
      <c r="H1112">
        <v>1580</v>
      </c>
    </row>
    <row r="1113" spans="1:9" ht="30" hidden="1" customHeight="1" x14ac:dyDescent="0.2">
      <c r="A1113" s="15" t="s">
        <v>153</v>
      </c>
      <c r="B1113" s="17" t="s">
        <v>152</v>
      </c>
      <c r="C1113" s="17"/>
      <c r="D1113" s="37">
        <f t="shared" ref="D1113:F1114" si="170">D1114</f>
        <v>0</v>
      </c>
      <c r="E1113" s="109">
        <f t="shared" si="170"/>
        <v>0</v>
      </c>
      <c r="F1113" s="37">
        <f t="shared" si="170"/>
        <v>0</v>
      </c>
    </row>
    <row r="1114" spans="1:9" ht="30" hidden="1" customHeight="1" x14ac:dyDescent="0.2">
      <c r="A1114" s="15" t="s">
        <v>886</v>
      </c>
      <c r="B1114" s="17" t="s">
        <v>152</v>
      </c>
      <c r="C1114" s="17" t="s">
        <v>885</v>
      </c>
      <c r="D1114" s="37">
        <f t="shared" si="170"/>
        <v>0</v>
      </c>
      <c r="E1114" s="109">
        <f t="shared" si="170"/>
        <v>0</v>
      </c>
      <c r="F1114" s="37">
        <f t="shared" si="170"/>
        <v>0</v>
      </c>
    </row>
    <row r="1115" spans="1:9" ht="30" hidden="1" customHeight="1" x14ac:dyDescent="0.2">
      <c r="A1115" s="15" t="s">
        <v>884</v>
      </c>
      <c r="B1115" s="17" t="s">
        <v>152</v>
      </c>
      <c r="C1115" s="17" t="s">
        <v>883</v>
      </c>
      <c r="D1115" s="37"/>
      <c r="E1115" s="114"/>
      <c r="F1115" s="34"/>
      <c r="G1115" s="28"/>
      <c r="H1115" s="32"/>
      <c r="I1115" s="32"/>
    </row>
    <row r="1116" spans="1:9" ht="24.75" hidden="1" customHeight="1" x14ac:dyDescent="0.2">
      <c r="A1116" s="15" t="s">
        <v>1001</v>
      </c>
      <c r="B1116" s="17" t="s">
        <v>624</v>
      </c>
      <c r="C1116" s="17"/>
      <c r="D1116" s="37">
        <f t="shared" ref="D1116:F1117" si="171">D1117</f>
        <v>0</v>
      </c>
      <c r="E1116" s="109">
        <f t="shared" si="171"/>
        <v>0</v>
      </c>
      <c r="F1116" s="37">
        <f t="shared" si="171"/>
        <v>0</v>
      </c>
    </row>
    <row r="1117" spans="1:9" ht="24.75" hidden="1" customHeight="1" x14ac:dyDescent="0.2">
      <c r="A1117" s="15" t="s">
        <v>886</v>
      </c>
      <c r="B1117" s="17" t="s">
        <v>624</v>
      </c>
      <c r="C1117" s="17" t="s">
        <v>885</v>
      </c>
      <c r="D1117" s="37">
        <f t="shared" si="171"/>
        <v>0</v>
      </c>
      <c r="E1117" s="109">
        <f t="shared" si="171"/>
        <v>0</v>
      </c>
      <c r="F1117" s="37">
        <f t="shared" si="171"/>
        <v>0</v>
      </c>
    </row>
    <row r="1118" spans="1:9" ht="24.75" hidden="1" customHeight="1" x14ac:dyDescent="0.2">
      <c r="A1118" s="15" t="s">
        <v>884</v>
      </c>
      <c r="B1118" s="17" t="s">
        <v>624</v>
      </c>
      <c r="C1118" s="17" t="s">
        <v>883</v>
      </c>
      <c r="D1118" s="37">
        <v>0</v>
      </c>
      <c r="E1118" s="114">
        <v>0</v>
      </c>
      <c r="F1118" s="34">
        <v>0</v>
      </c>
      <c r="H1118" s="14"/>
      <c r="I1118">
        <v>5672</v>
      </c>
    </row>
    <row r="1119" spans="1:9" ht="24.75" hidden="1" customHeight="1" x14ac:dyDescent="0.2">
      <c r="A1119" s="15" t="s">
        <v>729</v>
      </c>
      <c r="B1119" s="17" t="s">
        <v>730</v>
      </c>
      <c r="C1119" s="17"/>
      <c r="D1119" s="37">
        <f t="shared" ref="D1119:F1120" si="172">D1120</f>
        <v>0</v>
      </c>
      <c r="E1119" s="109">
        <f t="shared" si="172"/>
        <v>0</v>
      </c>
      <c r="F1119" s="37">
        <f t="shared" si="172"/>
        <v>0</v>
      </c>
    </row>
    <row r="1120" spans="1:9" ht="32.25" hidden="1" customHeight="1" x14ac:dyDescent="0.2">
      <c r="A1120" s="15" t="s">
        <v>886</v>
      </c>
      <c r="B1120" s="17" t="s">
        <v>730</v>
      </c>
      <c r="C1120" s="17" t="s">
        <v>943</v>
      </c>
      <c r="D1120" s="37">
        <f t="shared" si="172"/>
        <v>0</v>
      </c>
      <c r="E1120" s="109">
        <f t="shared" si="172"/>
        <v>0</v>
      </c>
      <c r="F1120" s="37">
        <f t="shared" si="172"/>
        <v>0</v>
      </c>
    </row>
    <row r="1121" spans="1:9" ht="34.5" hidden="1" customHeight="1" x14ac:dyDescent="0.2">
      <c r="A1121" s="15" t="s">
        <v>884</v>
      </c>
      <c r="B1121" s="17" t="s">
        <v>730</v>
      </c>
      <c r="C1121" s="17" t="s">
        <v>941</v>
      </c>
      <c r="D1121" s="37"/>
      <c r="E1121" s="114"/>
      <c r="F1121" s="34"/>
      <c r="G1121" s="30"/>
      <c r="H1121" s="32"/>
      <c r="I1121" s="32"/>
    </row>
    <row r="1122" spans="1:9" ht="24.75" hidden="1" customHeight="1" x14ac:dyDescent="0.2">
      <c r="A1122" s="15" t="s">
        <v>1000</v>
      </c>
      <c r="B1122" s="17" t="s">
        <v>731</v>
      </c>
      <c r="C1122" s="17"/>
      <c r="D1122" s="37">
        <f t="shared" ref="D1122:F1123" si="173">D1123</f>
        <v>0</v>
      </c>
      <c r="E1122" s="109">
        <f t="shared" si="173"/>
        <v>0</v>
      </c>
      <c r="F1122" s="37">
        <f t="shared" si="173"/>
        <v>0</v>
      </c>
    </row>
    <row r="1123" spans="1:9" ht="33" hidden="1" customHeight="1" x14ac:dyDescent="0.2">
      <c r="A1123" s="15" t="s">
        <v>944</v>
      </c>
      <c r="B1123" s="17" t="s">
        <v>731</v>
      </c>
      <c r="C1123" s="17" t="s">
        <v>943</v>
      </c>
      <c r="D1123" s="37">
        <f t="shared" si="173"/>
        <v>0</v>
      </c>
      <c r="E1123" s="109">
        <f t="shared" si="173"/>
        <v>0</v>
      </c>
      <c r="F1123" s="37">
        <f t="shared" si="173"/>
        <v>0</v>
      </c>
    </row>
    <row r="1124" spans="1:9" ht="22.5" hidden="1" customHeight="1" x14ac:dyDescent="0.2">
      <c r="A1124" s="84" t="s">
        <v>942</v>
      </c>
      <c r="B1124" s="17" t="s">
        <v>731</v>
      </c>
      <c r="C1124" s="17" t="s">
        <v>941</v>
      </c>
      <c r="D1124" s="37">
        <v>0</v>
      </c>
      <c r="E1124" s="114">
        <v>0</v>
      </c>
      <c r="F1124" s="34">
        <v>0</v>
      </c>
      <c r="H1124" s="14"/>
    </row>
    <row r="1125" spans="1:9" ht="33" customHeight="1" x14ac:dyDescent="0.2">
      <c r="A1125" s="27" t="s">
        <v>792</v>
      </c>
      <c r="B1125" s="21" t="s">
        <v>793</v>
      </c>
      <c r="C1125" s="21"/>
      <c r="D1125" s="36">
        <f>D1126+D1130</f>
        <v>39938</v>
      </c>
      <c r="E1125" s="116">
        <f>E1126+E1130</f>
        <v>10000</v>
      </c>
      <c r="F1125" s="36">
        <f>F1126+F1130</f>
        <v>10000</v>
      </c>
    </row>
    <row r="1126" spans="1:9" ht="35.25" customHeight="1" x14ac:dyDescent="0.2">
      <c r="A1126" s="15" t="s">
        <v>64</v>
      </c>
      <c r="B1126" s="17" t="s">
        <v>65</v>
      </c>
      <c r="C1126" s="17"/>
      <c r="D1126" s="37">
        <f t="shared" ref="D1126:F1128" si="174">D1127</f>
        <v>37759</v>
      </c>
      <c r="E1126" s="109">
        <f t="shared" si="174"/>
        <v>10000</v>
      </c>
      <c r="F1126" s="37">
        <f t="shared" si="174"/>
        <v>10000</v>
      </c>
    </row>
    <row r="1127" spans="1:9" ht="23.25" customHeight="1" x14ac:dyDescent="0.2">
      <c r="A1127" s="15" t="s">
        <v>761</v>
      </c>
      <c r="B1127" s="17" t="s">
        <v>644</v>
      </c>
      <c r="C1127" s="17"/>
      <c r="D1127" s="37">
        <f t="shared" si="174"/>
        <v>37759</v>
      </c>
      <c r="E1127" s="109">
        <f t="shared" si="174"/>
        <v>10000</v>
      </c>
      <c r="F1127" s="37">
        <f t="shared" si="174"/>
        <v>10000</v>
      </c>
    </row>
    <row r="1128" spans="1:9" ht="33" customHeight="1" x14ac:dyDescent="0.2">
      <c r="A1128" s="15" t="s">
        <v>944</v>
      </c>
      <c r="B1128" s="17" t="s">
        <v>644</v>
      </c>
      <c r="C1128" s="17" t="s">
        <v>943</v>
      </c>
      <c r="D1128" s="37">
        <f t="shared" si="174"/>
        <v>37759</v>
      </c>
      <c r="E1128" s="109">
        <f t="shared" si="174"/>
        <v>10000</v>
      </c>
      <c r="F1128" s="37">
        <f t="shared" si="174"/>
        <v>10000</v>
      </c>
    </row>
    <row r="1129" spans="1:9" ht="23.25" customHeight="1" x14ac:dyDescent="0.2">
      <c r="A1129" s="84" t="s">
        <v>942</v>
      </c>
      <c r="B1129" s="17" t="s">
        <v>644</v>
      </c>
      <c r="C1129" s="17" t="s">
        <v>941</v>
      </c>
      <c r="D1129" s="202">
        <v>37759</v>
      </c>
      <c r="E1129" s="114">
        <v>10000</v>
      </c>
      <c r="F1129" s="34">
        <v>10000</v>
      </c>
    </row>
    <row r="1130" spans="1:9" ht="42.75" customHeight="1" x14ac:dyDescent="0.2">
      <c r="A1130" s="22" t="s">
        <v>290</v>
      </c>
      <c r="B1130" s="94" t="s">
        <v>289</v>
      </c>
      <c r="C1130" s="17"/>
      <c r="D1130" s="37">
        <f>D1134+D1137+D1140+D1131</f>
        <v>2179</v>
      </c>
      <c r="E1130" s="109">
        <f>E1134+E1137+E1140</f>
        <v>0</v>
      </c>
      <c r="F1130" s="37">
        <f>F1134+F1137+F1140</f>
        <v>0</v>
      </c>
    </row>
    <row r="1131" spans="1:9" ht="39" customHeight="1" x14ac:dyDescent="0.2">
      <c r="A1131" s="184" t="s">
        <v>1074</v>
      </c>
      <c r="B1131" s="94" t="s">
        <v>135</v>
      </c>
      <c r="C1131" s="17"/>
      <c r="D1131" s="37">
        <f>D1132</f>
        <v>1792</v>
      </c>
      <c r="E1131" s="109"/>
      <c r="F1131" s="37"/>
    </row>
    <row r="1132" spans="1:9" ht="32.25" customHeight="1" x14ac:dyDescent="0.2">
      <c r="A1132" s="15" t="s">
        <v>886</v>
      </c>
      <c r="B1132" s="94" t="s">
        <v>135</v>
      </c>
      <c r="C1132" s="17" t="s">
        <v>885</v>
      </c>
      <c r="D1132" s="37">
        <f>D1133</f>
        <v>1792</v>
      </c>
      <c r="E1132" s="109"/>
      <c r="F1132" s="37"/>
    </row>
    <row r="1133" spans="1:9" ht="27.75" customHeight="1" x14ac:dyDescent="0.2">
      <c r="A1133" s="15" t="s">
        <v>884</v>
      </c>
      <c r="B1133" s="94" t="s">
        <v>135</v>
      </c>
      <c r="C1133" s="17" t="s">
        <v>883</v>
      </c>
      <c r="D1133" s="37">
        <v>1792</v>
      </c>
      <c r="E1133" s="109"/>
      <c r="F1133" s="37"/>
      <c r="H1133" s="14"/>
    </row>
    <row r="1134" spans="1:9" ht="57" customHeight="1" x14ac:dyDescent="0.2">
      <c r="A1134" s="22" t="s">
        <v>1071</v>
      </c>
      <c r="B1134" s="17" t="s">
        <v>285</v>
      </c>
      <c r="C1134" s="17"/>
      <c r="D1134" s="37">
        <f>D1135</f>
        <v>387</v>
      </c>
      <c r="E1134" s="109">
        <f t="shared" ref="D1134:F1135" si="175">E1135</f>
        <v>0</v>
      </c>
      <c r="F1134" s="37">
        <f t="shared" si="175"/>
        <v>0</v>
      </c>
    </row>
    <row r="1135" spans="1:9" ht="33" customHeight="1" x14ac:dyDescent="0.2">
      <c r="A1135" s="15" t="s">
        <v>886</v>
      </c>
      <c r="B1135" s="17" t="s">
        <v>285</v>
      </c>
      <c r="C1135" s="17" t="s">
        <v>885</v>
      </c>
      <c r="D1135" s="37">
        <f t="shared" si="175"/>
        <v>387</v>
      </c>
      <c r="E1135" s="109">
        <f t="shared" si="175"/>
        <v>0</v>
      </c>
      <c r="F1135" s="37">
        <f t="shared" si="175"/>
        <v>0</v>
      </c>
    </row>
    <row r="1136" spans="1:9" ht="33" customHeight="1" x14ac:dyDescent="0.2">
      <c r="A1136" s="15" t="s">
        <v>884</v>
      </c>
      <c r="B1136" s="17" t="s">
        <v>285</v>
      </c>
      <c r="C1136" s="17" t="s">
        <v>883</v>
      </c>
      <c r="D1136" s="37">
        <v>387</v>
      </c>
      <c r="E1136" s="114"/>
      <c r="F1136" s="34"/>
    </row>
    <row r="1137" spans="1:10" ht="56.25" hidden="1" customHeight="1" x14ac:dyDescent="0.2">
      <c r="A1137" s="22" t="s">
        <v>726</v>
      </c>
      <c r="B1137" s="17" t="s">
        <v>725</v>
      </c>
      <c r="C1137" s="17"/>
      <c r="D1137" s="37">
        <f t="shared" ref="D1137:F1138" si="176">D1138</f>
        <v>0</v>
      </c>
      <c r="E1137" s="109">
        <f t="shared" si="176"/>
        <v>0</v>
      </c>
      <c r="F1137" s="37">
        <f t="shared" si="176"/>
        <v>0</v>
      </c>
    </row>
    <row r="1138" spans="1:10" ht="33" hidden="1" customHeight="1" x14ac:dyDescent="0.2">
      <c r="A1138" s="15" t="s">
        <v>886</v>
      </c>
      <c r="B1138" s="17" t="s">
        <v>725</v>
      </c>
      <c r="C1138" s="17" t="s">
        <v>885</v>
      </c>
      <c r="D1138" s="37">
        <f t="shared" si="176"/>
        <v>0</v>
      </c>
      <c r="E1138" s="109">
        <f t="shared" si="176"/>
        <v>0</v>
      </c>
      <c r="F1138" s="37">
        <f t="shared" si="176"/>
        <v>0</v>
      </c>
    </row>
    <row r="1139" spans="1:10" ht="33" hidden="1" customHeight="1" x14ac:dyDescent="0.2">
      <c r="A1139" s="15" t="s">
        <v>884</v>
      </c>
      <c r="B1139" s="17" t="s">
        <v>725</v>
      </c>
      <c r="C1139" s="17" t="s">
        <v>883</v>
      </c>
      <c r="D1139" s="37"/>
      <c r="E1139" s="114"/>
      <c r="F1139" s="34"/>
      <c r="G1139" s="30"/>
      <c r="H1139" s="32"/>
      <c r="I1139" s="32"/>
    </row>
    <row r="1140" spans="1:10" ht="33" hidden="1" customHeight="1" x14ac:dyDescent="0.2">
      <c r="A1140" s="15" t="s">
        <v>287</v>
      </c>
      <c r="B1140" s="17" t="s">
        <v>288</v>
      </c>
      <c r="C1140" s="17"/>
      <c r="D1140" s="37">
        <f t="shared" ref="D1140:F1141" si="177">D1141</f>
        <v>0</v>
      </c>
      <c r="E1140" s="109">
        <f t="shared" si="177"/>
        <v>0</v>
      </c>
      <c r="F1140" s="37">
        <f t="shared" si="177"/>
        <v>0</v>
      </c>
    </row>
    <row r="1141" spans="1:10" ht="33" hidden="1" customHeight="1" x14ac:dyDescent="0.2">
      <c r="A1141" s="15" t="s">
        <v>886</v>
      </c>
      <c r="B1141" s="17" t="s">
        <v>288</v>
      </c>
      <c r="C1141" s="17" t="s">
        <v>885</v>
      </c>
      <c r="D1141" s="37">
        <f t="shared" si="177"/>
        <v>0</v>
      </c>
      <c r="E1141" s="109">
        <f t="shared" si="177"/>
        <v>0</v>
      </c>
      <c r="F1141" s="37">
        <f t="shared" si="177"/>
        <v>0</v>
      </c>
    </row>
    <row r="1142" spans="1:10" ht="33" hidden="1" customHeight="1" x14ac:dyDescent="0.2">
      <c r="A1142" s="15" t="s">
        <v>884</v>
      </c>
      <c r="B1142" s="17" t="s">
        <v>288</v>
      </c>
      <c r="C1142" s="17" t="s">
        <v>883</v>
      </c>
      <c r="D1142" s="37"/>
      <c r="E1142" s="114"/>
      <c r="F1142" s="34"/>
    </row>
    <row r="1143" spans="1:10" ht="43.5" customHeight="1" x14ac:dyDescent="0.2">
      <c r="A1143" s="27" t="s">
        <v>94</v>
      </c>
      <c r="B1143" s="21" t="s">
        <v>794</v>
      </c>
      <c r="C1143" s="21"/>
      <c r="D1143" s="36">
        <f>D1144+D1154</f>
        <v>17506</v>
      </c>
      <c r="E1143" s="116">
        <f>E1144+E1154</f>
        <v>11338</v>
      </c>
      <c r="F1143" s="52">
        <f>F1144+F1154</f>
        <v>10466</v>
      </c>
    </row>
    <row r="1144" spans="1:10" ht="33" customHeight="1" x14ac:dyDescent="0.2">
      <c r="A1144" s="15" t="s">
        <v>169</v>
      </c>
      <c r="B1144" s="17" t="s">
        <v>98</v>
      </c>
      <c r="C1144" s="17"/>
      <c r="D1144" s="37">
        <f>D1148+D1151</f>
        <v>7222</v>
      </c>
      <c r="E1144" s="109">
        <f>E1148+E1151</f>
        <v>1200</v>
      </c>
      <c r="F1144" s="37">
        <f>F1148+F1151</f>
        <v>1200</v>
      </c>
    </row>
    <row r="1145" spans="1:10" ht="27.75" hidden="1" customHeight="1" x14ac:dyDescent="0.2">
      <c r="A1145" s="15" t="s">
        <v>155</v>
      </c>
      <c r="B1145" s="17" t="s">
        <v>154</v>
      </c>
      <c r="C1145" s="17"/>
      <c r="D1145" s="37">
        <f t="shared" ref="D1145:F1146" si="178">D1146</f>
        <v>0</v>
      </c>
      <c r="E1145" s="109">
        <f t="shared" si="178"/>
        <v>1</v>
      </c>
      <c r="F1145" s="37">
        <f t="shared" si="178"/>
        <v>2</v>
      </c>
    </row>
    <row r="1146" spans="1:10" ht="21" hidden="1" customHeight="1" x14ac:dyDescent="0.2">
      <c r="A1146" s="15" t="s">
        <v>100</v>
      </c>
      <c r="B1146" s="17" t="s">
        <v>154</v>
      </c>
      <c r="C1146" s="17" t="s">
        <v>893</v>
      </c>
      <c r="D1146" s="37">
        <f t="shared" si="178"/>
        <v>0</v>
      </c>
      <c r="E1146" s="109">
        <f t="shared" si="178"/>
        <v>1</v>
      </c>
      <c r="F1146" s="37">
        <f t="shared" si="178"/>
        <v>2</v>
      </c>
    </row>
    <row r="1147" spans="1:10" ht="49.5" hidden="1" customHeight="1" x14ac:dyDescent="0.2">
      <c r="A1147" s="15" t="s">
        <v>101</v>
      </c>
      <c r="B1147" s="17" t="s">
        <v>154</v>
      </c>
      <c r="C1147" s="17" t="s">
        <v>411</v>
      </c>
      <c r="D1147" s="37">
        <v>0</v>
      </c>
      <c r="E1147" s="109">
        <v>1</v>
      </c>
      <c r="F1147" s="37">
        <v>2</v>
      </c>
    </row>
    <row r="1148" spans="1:10" ht="21" hidden="1" customHeight="1" x14ac:dyDescent="0.2">
      <c r="A1148" s="15" t="s">
        <v>378</v>
      </c>
      <c r="B1148" s="17" t="s">
        <v>377</v>
      </c>
      <c r="C1148" s="17"/>
      <c r="D1148" s="37">
        <f t="shared" ref="D1148:F1149" si="179">D1149</f>
        <v>0</v>
      </c>
      <c r="E1148" s="109">
        <f t="shared" si="179"/>
        <v>0</v>
      </c>
      <c r="F1148" s="37">
        <f t="shared" si="179"/>
        <v>0</v>
      </c>
    </row>
    <row r="1149" spans="1:10" ht="21" hidden="1" customHeight="1" x14ac:dyDescent="0.2">
      <c r="A1149" s="15" t="s">
        <v>100</v>
      </c>
      <c r="B1149" s="17" t="s">
        <v>377</v>
      </c>
      <c r="C1149" s="17" t="s">
        <v>893</v>
      </c>
      <c r="D1149" s="37">
        <f t="shared" si="179"/>
        <v>0</v>
      </c>
      <c r="E1149" s="109">
        <f t="shared" si="179"/>
        <v>0</v>
      </c>
      <c r="F1149" s="37">
        <f t="shared" si="179"/>
        <v>0</v>
      </c>
    </row>
    <row r="1150" spans="1:10" ht="45" hidden="1" customHeight="1" x14ac:dyDescent="0.2">
      <c r="A1150" s="15" t="s">
        <v>101</v>
      </c>
      <c r="B1150" s="17" t="s">
        <v>377</v>
      </c>
      <c r="C1150" s="17" t="s">
        <v>411</v>
      </c>
      <c r="D1150" s="37">
        <v>0</v>
      </c>
      <c r="E1150" s="137">
        <v>0</v>
      </c>
      <c r="F1150" s="99">
        <v>0</v>
      </c>
      <c r="H1150" s="28"/>
      <c r="I1150" s="39"/>
      <c r="J1150" s="39"/>
    </row>
    <row r="1151" spans="1:10" ht="32.25" customHeight="1" x14ac:dyDescent="0.2">
      <c r="A1151" s="15" t="s">
        <v>1070</v>
      </c>
      <c r="B1151" s="17" t="s">
        <v>99</v>
      </c>
      <c r="C1151" s="17"/>
      <c r="D1151" s="37">
        <f t="shared" ref="D1151:F1152" si="180">D1152</f>
        <v>7222</v>
      </c>
      <c r="E1151" s="109">
        <f t="shared" si="180"/>
        <v>1200</v>
      </c>
      <c r="F1151" s="37">
        <f t="shared" si="180"/>
        <v>1200</v>
      </c>
    </row>
    <row r="1152" spans="1:10" ht="24.75" customHeight="1" x14ac:dyDescent="0.2">
      <c r="A1152" s="15" t="s">
        <v>100</v>
      </c>
      <c r="B1152" s="17" t="s">
        <v>99</v>
      </c>
      <c r="C1152" s="17" t="s">
        <v>893</v>
      </c>
      <c r="D1152" s="37">
        <f t="shared" si="180"/>
        <v>7222</v>
      </c>
      <c r="E1152" s="109">
        <f t="shared" si="180"/>
        <v>1200</v>
      </c>
      <c r="F1152" s="37">
        <f t="shared" si="180"/>
        <v>1200</v>
      </c>
    </row>
    <row r="1153" spans="1:6" ht="47.25" customHeight="1" x14ac:dyDescent="0.2">
      <c r="A1153" s="15" t="s">
        <v>101</v>
      </c>
      <c r="B1153" s="17" t="s">
        <v>99</v>
      </c>
      <c r="C1153" s="17" t="s">
        <v>411</v>
      </c>
      <c r="D1153" s="37">
        <v>7222</v>
      </c>
      <c r="E1153" s="114">
        <v>1200</v>
      </c>
      <c r="F1153" s="34">
        <v>1200</v>
      </c>
    </row>
    <row r="1154" spans="1:6" ht="43.5" customHeight="1" x14ac:dyDescent="0.2">
      <c r="A1154" s="15" t="s">
        <v>301</v>
      </c>
      <c r="B1154" s="17" t="s">
        <v>66</v>
      </c>
      <c r="C1154" s="17"/>
      <c r="D1154" s="37">
        <f>D1155+D1158</f>
        <v>10284</v>
      </c>
      <c r="E1154" s="109">
        <f>E1156</f>
        <v>10138</v>
      </c>
      <c r="F1154" s="37">
        <f>F1156</f>
        <v>9266</v>
      </c>
    </row>
    <row r="1155" spans="1:6" ht="30.75" customHeight="1" x14ac:dyDescent="0.2">
      <c r="A1155" s="15" t="s">
        <v>616</v>
      </c>
      <c r="B1155" s="17" t="s">
        <v>67</v>
      </c>
      <c r="C1155" s="17"/>
      <c r="D1155" s="37">
        <f t="shared" ref="D1155:F1156" si="181">D1156</f>
        <v>10134</v>
      </c>
      <c r="E1155" s="109">
        <f t="shared" si="181"/>
        <v>10138</v>
      </c>
      <c r="F1155" s="37">
        <f t="shared" si="181"/>
        <v>9266</v>
      </c>
    </row>
    <row r="1156" spans="1:6" ht="33.75" customHeight="1" x14ac:dyDescent="0.2">
      <c r="A1156" s="15" t="s">
        <v>886</v>
      </c>
      <c r="B1156" s="17" t="s">
        <v>67</v>
      </c>
      <c r="C1156" s="17" t="s">
        <v>885</v>
      </c>
      <c r="D1156" s="37">
        <f t="shared" si="181"/>
        <v>10134</v>
      </c>
      <c r="E1156" s="109">
        <f t="shared" si="181"/>
        <v>10138</v>
      </c>
      <c r="F1156" s="37">
        <f t="shared" si="181"/>
        <v>9266</v>
      </c>
    </row>
    <row r="1157" spans="1:6" ht="28.5" customHeight="1" x14ac:dyDescent="0.2">
      <c r="A1157" s="15" t="s">
        <v>884</v>
      </c>
      <c r="B1157" s="17" t="s">
        <v>67</v>
      </c>
      <c r="C1157" s="17" t="s">
        <v>883</v>
      </c>
      <c r="D1157" s="221">
        <v>10134</v>
      </c>
      <c r="E1157" s="131">
        <v>10138</v>
      </c>
      <c r="F1157" s="65">
        <v>9266</v>
      </c>
    </row>
    <row r="1158" spans="1:6" ht="28.5" customHeight="1" x14ac:dyDescent="0.2">
      <c r="A1158" s="15" t="s">
        <v>319</v>
      </c>
      <c r="B1158" s="17" t="s">
        <v>318</v>
      </c>
      <c r="C1158" s="66"/>
      <c r="D1158" s="54">
        <f>D1159</f>
        <v>150</v>
      </c>
      <c r="E1158" s="114"/>
      <c r="F1158" s="34"/>
    </row>
    <row r="1159" spans="1:6" ht="28.5" customHeight="1" x14ac:dyDescent="0.2">
      <c r="A1159" s="15" t="s">
        <v>886</v>
      </c>
      <c r="B1159" s="17" t="s">
        <v>318</v>
      </c>
      <c r="C1159" s="66" t="s">
        <v>885</v>
      </c>
      <c r="D1159" s="54">
        <f>D1160</f>
        <v>150</v>
      </c>
      <c r="E1159" s="114"/>
      <c r="F1159" s="34"/>
    </row>
    <row r="1160" spans="1:6" ht="28.5" customHeight="1" x14ac:dyDescent="0.2">
      <c r="A1160" s="15" t="s">
        <v>884</v>
      </c>
      <c r="B1160" s="17" t="s">
        <v>318</v>
      </c>
      <c r="C1160" s="66" t="s">
        <v>883</v>
      </c>
      <c r="D1160" s="54">
        <v>150</v>
      </c>
      <c r="E1160" s="114"/>
      <c r="F1160" s="34"/>
    </row>
    <row r="1161" spans="1:6" ht="28.5" customHeight="1" x14ac:dyDescent="0.2">
      <c r="A1161" s="13" t="s">
        <v>854</v>
      </c>
      <c r="B1161" s="21" t="s">
        <v>161</v>
      </c>
      <c r="C1161" s="21"/>
      <c r="D1161" s="63">
        <f>D1162+D1166</f>
        <v>33806</v>
      </c>
      <c r="E1161" s="115">
        <f>E1162+E1166</f>
        <v>476</v>
      </c>
      <c r="F1161" s="63">
        <f>F1162+F1166</f>
        <v>476</v>
      </c>
    </row>
    <row r="1162" spans="1:6" ht="32.25" customHeight="1" x14ac:dyDescent="0.2">
      <c r="A1162" s="15" t="s">
        <v>163</v>
      </c>
      <c r="B1162" s="17" t="s">
        <v>162</v>
      </c>
      <c r="C1162" s="17"/>
      <c r="D1162" s="37">
        <f>D1163</f>
        <v>33264</v>
      </c>
      <c r="E1162" s="109">
        <f t="shared" ref="E1162:F1164" si="182">E1163</f>
        <v>0</v>
      </c>
      <c r="F1162" s="37">
        <f t="shared" si="182"/>
        <v>0</v>
      </c>
    </row>
    <row r="1163" spans="1:6" ht="36.75" customHeight="1" x14ac:dyDescent="0.2">
      <c r="A1163" s="15" t="s">
        <v>171</v>
      </c>
      <c r="B1163" s="17" t="s">
        <v>170</v>
      </c>
      <c r="C1163" s="17"/>
      <c r="D1163" s="37">
        <f>D1164</f>
        <v>33264</v>
      </c>
      <c r="E1163" s="109">
        <f t="shared" si="182"/>
        <v>0</v>
      </c>
      <c r="F1163" s="37">
        <f t="shared" si="182"/>
        <v>0</v>
      </c>
    </row>
    <row r="1164" spans="1:6" ht="35.25" customHeight="1" x14ac:dyDescent="0.2">
      <c r="A1164" s="15" t="s">
        <v>944</v>
      </c>
      <c r="B1164" s="17" t="s">
        <v>170</v>
      </c>
      <c r="C1164" s="17" t="s">
        <v>943</v>
      </c>
      <c r="D1164" s="37">
        <f>D1165</f>
        <v>33264</v>
      </c>
      <c r="E1164" s="109">
        <f t="shared" si="182"/>
        <v>0</v>
      </c>
      <c r="F1164" s="37">
        <f t="shared" si="182"/>
        <v>0</v>
      </c>
    </row>
    <row r="1165" spans="1:6" ht="28.5" customHeight="1" x14ac:dyDescent="0.2">
      <c r="A1165" s="15" t="s">
        <v>942</v>
      </c>
      <c r="B1165" s="17" t="s">
        <v>170</v>
      </c>
      <c r="C1165" s="17" t="s">
        <v>941</v>
      </c>
      <c r="D1165" s="202">
        <v>33264</v>
      </c>
      <c r="E1165" s="114">
        <v>0</v>
      </c>
      <c r="F1165" s="34">
        <v>0</v>
      </c>
    </row>
    <row r="1166" spans="1:6" ht="58.5" customHeight="1" x14ac:dyDescent="0.2">
      <c r="A1166" s="15" t="s">
        <v>173</v>
      </c>
      <c r="B1166" s="17" t="s">
        <v>172</v>
      </c>
      <c r="C1166" s="17"/>
      <c r="D1166" s="37">
        <f>D1167</f>
        <v>542</v>
      </c>
      <c r="E1166" s="117">
        <f>E1167</f>
        <v>476</v>
      </c>
      <c r="F1166" s="70">
        <f>F1167</f>
        <v>476</v>
      </c>
    </row>
    <row r="1167" spans="1:6" ht="40.5" customHeight="1" x14ac:dyDescent="0.2">
      <c r="A1167" s="15" t="s">
        <v>174</v>
      </c>
      <c r="B1167" s="17" t="s">
        <v>175</v>
      </c>
      <c r="C1167" s="17"/>
      <c r="D1167" s="37">
        <f>D1168+D1170</f>
        <v>542</v>
      </c>
      <c r="E1167" s="117">
        <f>E1168+E1170</f>
        <v>476</v>
      </c>
      <c r="F1167" s="70">
        <f>F1168+F1170</f>
        <v>476</v>
      </c>
    </row>
    <row r="1168" spans="1:6" ht="59.25" customHeight="1" x14ac:dyDescent="0.2">
      <c r="A1168" s="15" t="s">
        <v>900</v>
      </c>
      <c r="B1168" s="17" t="s">
        <v>175</v>
      </c>
      <c r="C1168" s="17" t="s">
        <v>899</v>
      </c>
      <c r="D1168" s="37">
        <f>D1169</f>
        <v>515</v>
      </c>
      <c r="E1168" s="117">
        <f>E1169</f>
        <v>449</v>
      </c>
      <c r="F1168" s="70">
        <f>F1169</f>
        <v>449</v>
      </c>
    </row>
    <row r="1169" spans="1:6" ht="28.5" customHeight="1" x14ac:dyDescent="0.2">
      <c r="A1169" s="15" t="s">
        <v>898</v>
      </c>
      <c r="B1169" s="17" t="s">
        <v>175</v>
      </c>
      <c r="C1169" s="17" t="s">
        <v>897</v>
      </c>
      <c r="D1169" s="37">
        <v>515</v>
      </c>
      <c r="E1169" s="113">
        <v>449</v>
      </c>
      <c r="F1169" s="68">
        <v>449</v>
      </c>
    </row>
    <row r="1170" spans="1:6" ht="28.5" customHeight="1" x14ac:dyDescent="0.2">
      <c r="A1170" s="15" t="s">
        <v>886</v>
      </c>
      <c r="B1170" s="17" t="s">
        <v>175</v>
      </c>
      <c r="C1170" s="17" t="s">
        <v>885</v>
      </c>
      <c r="D1170" s="37">
        <f>D1171</f>
        <v>27</v>
      </c>
      <c r="E1170" s="117">
        <f>E1171</f>
        <v>27</v>
      </c>
      <c r="F1170" s="70">
        <f>F1171</f>
        <v>27</v>
      </c>
    </row>
    <row r="1171" spans="1:6" ht="28.5" customHeight="1" x14ac:dyDescent="0.2">
      <c r="A1171" s="15" t="s">
        <v>884</v>
      </c>
      <c r="B1171" s="17" t="s">
        <v>175</v>
      </c>
      <c r="C1171" s="17" t="s">
        <v>883</v>
      </c>
      <c r="D1171" s="37">
        <v>27</v>
      </c>
      <c r="E1171" s="113">
        <v>27</v>
      </c>
      <c r="F1171" s="68">
        <v>27</v>
      </c>
    </row>
    <row r="1172" spans="1:6" ht="45" customHeight="1" x14ac:dyDescent="0.2">
      <c r="A1172" s="13" t="s">
        <v>658</v>
      </c>
      <c r="B1172" s="21" t="s">
        <v>795</v>
      </c>
      <c r="C1172" s="18"/>
      <c r="D1172" s="36">
        <f>D1173</f>
        <v>3650</v>
      </c>
      <c r="E1172" s="116">
        <f>E1173</f>
        <v>3598</v>
      </c>
      <c r="F1172" s="36">
        <f>F1173</f>
        <v>3635</v>
      </c>
    </row>
    <row r="1173" spans="1:6" ht="40.5" customHeight="1" x14ac:dyDescent="0.2">
      <c r="A1173" s="13" t="s">
        <v>656</v>
      </c>
      <c r="B1173" s="21" t="s">
        <v>796</v>
      </c>
      <c r="C1173" s="18"/>
      <c r="D1173" s="36">
        <f>D1174+D1193</f>
        <v>3650</v>
      </c>
      <c r="E1173" s="116">
        <f>E1174+E1193</f>
        <v>3598</v>
      </c>
      <c r="F1173" s="36">
        <f>F1174+F1193</f>
        <v>3635</v>
      </c>
    </row>
    <row r="1174" spans="1:6" ht="64.5" customHeight="1" x14ac:dyDescent="0.2">
      <c r="A1174" s="16" t="s">
        <v>914</v>
      </c>
      <c r="B1174" s="17" t="s">
        <v>797</v>
      </c>
      <c r="C1174" s="18"/>
      <c r="D1174" s="37">
        <f>D1175+D1178+D1181+D1184+D1187+D1190</f>
        <v>3330</v>
      </c>
      <c r="E1174" s="109">
        <f>E1175+E1178+E1181+E1184+E1187+E1190</f>
        <v>3278</v>
      </c>
      <c r="F1174" s="37">
        <f>F1175+F1178+F1181+F1184+F1187+F1190</f>
        <v>3315</v>
      </c>
    </row>
    <row r="1175" spans="1:6" ht="58.15" customHeight="1" x14ac:dyDescent="0.2">
      <c r="A1175" s="15" t="s">
        <v>913</v>
      </c>
      <c r="B1175" s="17" t="s">
        <v>798</v>
      </c>
      <c r="C1175" s="18"/>
      <c r="D1175" s="37">
        <f t="shared" ref="D1175:F1176" si="183">D1176</f>
        <v>300</v>
      </c>
      <c r="E1175" s="109">
        <f t="shared" si="183"/>
        <v>330</v>
      </c>
      <c r="F1175" s="37">
        <f t="shared" si="183"/>
        <v>327</v>
      </c>
    </row>
    <row r="1176" spans="1:6" ht="24.2" customHeight="1" x14ac:dyDescent="0.2">
      <c r="A1176" s="15" t="s">
        <v>886</v>
      </c>
      <c r="B1176" s="17" t="s">
        <v>798</v>
      </c>
      <c r="C1176" s="17" t="s">
        <v>885</v>
      </c>
      <c r="D1176" s="37">
        <f t="shared" si="183"/>
        <v>300</v>
      </c>
      <c r="E1176" s="109">
        <f t="shared" si="183"/>
        <v>330</v>
      </c>
      <c r="F1176" s="37">
        <f t="shared" si="183"/>
        <v>327</v>
      </c>
    </row>
    <row r="1177" spans="1:6" ht="30" customHeight="1" x14ac:dyDescent="0.2">
      <c r="A1177" s="15" t="s">
        <v>884</v>
      </c>
      <c r="B1177" s="17" t="s">
        <v>798</v>
      </c>
      <c r="C1177" s="17" t="s">
        <v>883</v>
      </c>
      <c r="D1177" s="37">
        <v>300</v>
      </c>
      <c r="E1177" s="114">
        <v>330</v>
      </c>
      <c r="F1177" s="34">
        <v>327</v>
      </c>
    </row>
    <row r="1178" spans="1:6" ht="69.2" customHeight="1" x14ac:dyDescent="0.2">
      <c r="A1178" s="15" t="s">
        <v>912</v>
      </c>
      <c r="B1178" s="17" t="s">
        <v>799</v>
      </c>
      <c r="C1178" s="18"/>
      <c r="D1178" s="37">
        <f t="shared" ref="D1178:F1179" si="184">D1179</f>
        <v>1800</v>
      </c>
      <c r="E1178" s="109">
        <f t="shared" si="184"/>
        <v>2000</v>
      </c>
      <c r="F1178" s="37">
        <f t="shared" si="184"/>
        <v>2000</v>
      </c>
    </row>
    <row r="1179" spans="1:6" ht="29.25" customHeight="1" x14ac:dyDescent="0.2">
      <c r="A1179" s="15" t="s">
        <v>886</v>
      </c>
      <c r="B1179" s="17" t="s">
        <v>799</v>
      </c>
      <c r="C1179" s="17" t="s">
        <v>885</v>
      </c>
      <c r="D1179" s="37">
        <f t="shared" si="184"/>
        <v>1800</v>
      </c>
      <c r="E1179" s="109">
        <f t="shared" si="184"/>
        <v>2000</v>
      </c>
      <c r="F1179" s="37">
        <f t="shared" si="184"/>
        <v>2000</v>
      </c>
    </row>
    <row r="1180" spans="1:6" ht="35.65" customHeight="1" x14ac:dyDescent="0.2">
      <c r="A1180" s="15" t="s">
        <v>884</v>
      </c>
      <c r="B1180" s="17" t="s">
        <v>799</v>
      </c>
      <c r="C1180" s="17" t="s">
        <v>883</v>
      </c>
      <c r="D1180" s="37">
        <v>1800</v>
      </c>
      <c r="E1180" s="114">
        <v>2000</v>
      </c>
      <c r="F1180" s="34">
        <v>2000</v>
      </c>
    </row>
    <row r="1181" spans="1:6" ht="63" customHeight="1" x14ac:dyDescent="0.2">
      <c r="A1181" s="15" t="s">
        <v>911</v>
      </c>
      <c r="B1181" s="17" t="s">
        <v>800</v>
      </c>
      <c r="C1181" s="18"/>
      <c r="D1181" s="37">
        <f t="shared" ref="D1181:F1182" si="185">D1182</f>
        <v>750</v>
      </c>
      <c r="E1181" s="109">
        <f t="shared" si="185"/>
        <v>400</v>
      </c>
      <c r="F1181" s="37">
        <f t="shared" si="185"/>
        <v>400</v>
      </c>
    </row>
    <row r="1182" spans="1:6" ht="30.75" customHeight="1" x14ac:dyDescent="0.2">
      <c r="A1182" s="15" t="s">
        <v>886</v>
      </c>
      <c r="B1182" s="17" t="s">
        <v>800</v>
      </c>
      <c r="C1182" s="17" t="s">
        <v>885</v>
      </c>
      <c r="D1182" s="37">
        <f t="shared" si="185"/>
        <v>750</v>
      </c>
      <c r="E1182" s="109">
        <f t="shared" si="185"/>
        <v>400</v>
      </c>
      <c r="F1182" s="37">
        <f t="shared" si="185"/>
        <v>400</v>
      </c>
    </row>
    <row r="1183" spans="1:6" ht="35.65" customHeight="1" x14ac:dyDescent="0.2">
      <c r="A1183" s="15" t="s">
        <v>884</v>
      </c>
      <c r="B1183" s="17" t="s">
        <v>800</v>
      </c>
      <c r="C1183" s="17" t="s">
        <v>883</v>
      </c>
      <c r="D1183" s="37">
        <v>750</v>
      </c>
      <c r="E1183" s="114">
        <v>400</v>
      </c>
      <c r="F1183" s="34">
        <v>400</v>
      </c>
    </row>
    <row r="1184" spans="1:6" ht="58.15" customHeight="1" x14ac:dyDescent="0.2">
      <c r="A1184" s="15" t="s">
        <v>910</v>
      </c>
      <c r="B1184" s="17" t="s">
        <v>801</v>
      </c>
      <c r="C1184" s="18"/>
      <c r="D1184" s="37">
        <f t="shared" ref="D1184:F1185" si="186">D1185</f>
        <v>180</v>
      </c>
      <c r="E1184" s="109">
        <f t="shared" si="186"/>
        <v>200</v>
      </c>
      <c r="F1184" s="37">
        <f t="shared" si="186"/>
        <v>200</v>
      </c>
    </row>
    <row r="1185" spans="1:6" ht="32.25" customHeight="1" x14ac:dyDescent="0.2">
      <c r="A1185" s="15" t="s">
        <v>886</v>
      </c>
      <c r="B1185" s="17" t="s">
        <v>801</v>
      </c>
      <c r="C1185" s="17" t="s">
        <v>885</v>
      </c>
      <c r="D1185" s="37">
        <f t="shared" si="186"/>
        <v>180</v>
      </c>
      <c r="E1185" s="109">
        <f t="shared" si="186"/>
        <v>200</v>
      </c>
      <c r="F1185" s="37">
        <f t="shared" si="186"/>
        <v>200</v>
      </c>
    </row>
    <row r="1186" spans="1:6" ht="35.65" customHeight="1" x14ac:dyDescent="0.2">
      <c r="A1186" s="15" t="s">
        <v>884</v>
      </c>
      <c r="B1186" s="17" t="s">
        <v>801</v>
      </c>
      <c r="C1186" s="17" t="s">
        <v>883</v>
      </c>
      <c r="D1186" s="37">
        <v>180</v>
      </c>
      <c r="E1186" s="114">
        <v>200</v>
      </c>
      <c r="F1186" s="34">
        <v>200</v>
      </c>
    </row>
    <row r="1187" spans="1:6" ht="77.25" customHeight="1" x14ac:dyDescent="0.2">
      <c r="A1187" s="16" t="s">
        <v>909</v>
      </c>
      <c r="B1187" s="17" t="s">
        <v>802</v>
      </c>
      <c r="C1187" s="18"/>
      <c r="D1187" s="37">
        <f t="shared" ref="D1187:F1188" si="187">D1188</f>
        <v>250</v>
      </c>
      <c r="E1187" s="109">
        <f t="shared" si="187"/>
        <v>298</v>
      </c>
      <c r="F1187" s="37">
        <f t="shared" si="187"/>
        <v>298</v>
      </c>
    </row>
    <row r="1188" spans="1:6" ht="35.25" customHeight="1" x14ac:dyDescent="0.2">
      <c r="A1188" s="15" t="s">
        <v>886</v>
      </c>
      <c r="B1188" s="17" t="s">
        <v>802</v>
      </c>
      <c r="C1188" s="17" t="s">
        <v>885</v>
      </c>
      <c r="D1188" s="37">
        <f t="shared" si="187"/>
        <v>250</v>
      </c>
      <c r="E1188" s="109">
        <f t="shared" si="187"/>
        <v>298</v>
      </c>
      <c r="F1188" s="37">
        <f t="shared" si="187"/>
        <v>298</v>
      </c>
    </row>
    <row r="1189" spans="1:6" ht="30" customHeight="1" x14ac:dyDescent="0.2">
      <c r="A1189" s="15" t="s">
        <v>884</v>
      </c>
      <c r="B1189" s="17" t="s">
        <v>802</v>
      </c>
      <c r="C1189" s="17" t="s">
        <v>883</v>
      </c>
      <c r="D1189" s="37">
        <v>250</v>
      </c>
      <c r="E1189" s="114">
        <v>298</v>
      </c>
      <c r="F1189" s="34">
        <v>298</v>
      </c>
    </row>
    <row r="1190" spans="1:6" ht="81" customHeight="1" x14ac:dyDescent="0.2">
      <c r="A1190" s="16" t="s">
        <v>908</v>
      </c>
      <c r="B1190" s="17" t="s">
        <v>803</v>
      </c>
      <c r="C1190" s="18"/>
      <c r="D1190" s="37">
        <f t="shared" ref="D1190:F1191" si="188">D1191</f>
        <v>50</v>
      </c>
      <c r="E1190" s="109">
        <f t="shared" si="188"/>
        <v>50</v>
      </c>
      <c r="F1190" s="37">
        <f t="shared" si="188"/>
        <v>90</v>
      </c>
    </row>
    <row r="1191" spans="1:6" ht="24.2" customHeight="1" x14ac:dyDescent="0.2">
      <c r="A1191" s="15" t="s">
        <v>886</v>
      </c>
      <c r="B1191" s="17" t="s">
        <v>803</v>
      </c>
      <c r="C1191" s="17" t="s">
        <v>885</v>
      </c>
      <c r="D1191" s="37">
        <f t="shared" si="188"/>
        <v>50</v>
      </c>
      <c r="E1191" s="109">
        <f t="shared" si="188"/>
        <v>50</v>
      </c>
      <c r="F1191" s="37">
        <f t="shared" si="188"/>
        <v>90</v>
      </c>
    </row>
    <row r="1192" spans="1:6" ht="31.5" customHeight="1" x14ac:dyDescent="0.2">
      <c r="A1192" s="15" t="s">
        <v>884</v>
      </c>
      <c r="B1192" s="17" t="s">
        <v>803</v>
      </c>
      <c r="C1192" s="17" t="s">
        <v>883</v>
      </c>
      <c r="D1192" s="37">
        <v>50</v>
      </c>
      <c r="E1192" s="114">
        <v>50</v>
      </c>
      <c r="F1192" s="34">
        <v>90</v>
      </c>
    </row>
    <row r="1193" spans="1:6" ht="31.5" customHeight="1" x14ac:dyDescent="0.2">
      <c r="A1193" s="15" t="s">
        <v>384</v>
      </c>
      <c r="B1193" s="17" t="s">
        <v>380</v>
      </c>
      <c r="C1193" s="17"/>
      <c r="D1193" s="37">
        <f>D1194+D1197+D1223</f>
        <v>320</v>
      </c>
      <c r="E1193" s="109">
        <f>E1194+E1197</f>
        <v>320</v>
      </c>
      <c r="F1193" s="37">
        <f>F1194+F1197</f>
        <v>320</v>
      </c>
    </row>
    <row r="1194" spans="1:6" ht="35.65" customHeight="1" x14ac:dyDescent="0.2">
      <c r="A1194" s="15" t="s">
        <v>381</v>
      </c>
      <c r="B1194" s="17" t="s">
        <v>379</v>
      </c>
      <c r="C1194" s="18"/>
      <c r="D1194" s="37">
        <f t="shared" ref="D1194:F1195" si="189">D1195</f>
        <v>170</v>
      </c>
      <c r="E1194" s="109">
        <f t="shared" si="189"/>
        <v>160</v>
      </c>
      <c r="F1194" s="37">
        <f t="shared" si="189"/>
        <v>160</v>
      </c>
    </row>
    <row r="1195" spans="1:6" ht="34.5" customHeight="1" x14ac:dyDescent="0.2">
      <c r="A1195" s="15" t="s">
        <v>886</v>
      </c>
      <c r="B1195" s="17" t="s">
        <v>379</v>
      </c>
      <c r="C1195" s="17" t="s">
        <v>885</v>
      </c>
      <c r="D1195" s="37">
        <f t="shared" si="189"/>
        <v>170</v>
      </c>
      <c r="E1195" s="109">
        <f t="shared" si="189"/>
        <v>160</v>
      </c>
      <c r="F1195" s="37">
        <f t="shared" si="189"/>
        <v>160</v>
      </c>
    </row>
    <row r="1196" spans="1:6" ht="35.65" customHeight="1" x14ac:dyDescent="0.2">
      <c r="A1196" s="15" t="s">
        <v>884</v>
      </c>
      <c r="B1196" s="17" t="s">
        <v>379</v>
      </c>
      <c r="C1196" s="17" t="s">
        <v>883</v>
      </c>
      <c r="D1196" s="37">
        <v>170</v>
      </c>
      <c r="E1196" s="114">
        <v>160</v>
      </c>
      <c r="F1196" s="34">
        <v>160</v>
      </c>
    </row>
    <row r="1197" spans="1:6" ht="34.5" customHeight="1" x14ac:dyDescent="0.2">
      <c r="A1197" s="15" t="s">
        <v>907</v>
      </c>
      <c r="B1197" s="17" t="s">
        <v>382</v>
      </c>
      <c r="C1197" s="18"/>
      <c r="D1197" s="37">
        <f t="shared" ref="D1197:F1198" si="190">D1198</f>
        <v>30</v>
      </c>
      <c r="E1197" s="109">
        <f t="shared" si="190"/>
        <v>160</v>
      </c>
      <c r="F1197" s="37">
        <f t="shared" si="190"/>
        <v>160</v>
      </c>
    </row>
    <row r="1198" spans="1:6" ht="30.75" customHeight="1" x14ac:dyDescent="0.2">
      <c r="A1198" s="15" t="s">
        <v>886</v>
      </c>
      <c r="B1198" s="17" t="s">
        <v>382</v>
      </c>
      <c r="C1198" s="17" t="s">
        <v>885</v>
      </c>
      <c r="D1198" s="37">
        <f t="shared" si="190"/>
        <v>30</v>
      </c>
      <c r="E1198" s="109">
        <f t="shared" si="190"/>
        <v>160</v>
      </c>
      <c r="F1198" s="37">
        <f t="shared" si="190"/>
        <v>160</v>
      </c>
    </row>
    <row r="1199" spans="1:6" ht="35.65" customHeight="1" x14ac:dyDescent="0.2">
      <c r="A1199" s="15" t="s">
        <v>884</v>
      </c>
      <c r="B1199" s="17" t="s">
        <v>382</v>
      </c>
      <c r="C1199" s="17" t="s">
        <v>883</v>
      </c>
      <c r="D1199" s="37">
        <v>30</v>
      </c>
      <c r="E1199" s="114">
        <v>160</v>
      </c>
      <c r="F1199" s="34">
        <v>160</v>
      </c>
    </row>
    <row r="1200" spans="1:6" ht="44.25" hidden="1" customHeight="1" x14ac:dyDescent="0.2">
      <c r="A1200" s="13" t="s">
        <v>657</v>
      </c>
      <c r="B1200" s="21" t="s">
        <v>852</v>
      </c>
      <c r="C1200" s="21"/>
      <c r="D1200" s="36">
        <f>D1215+D1201+D1206</f>
        <v>0</v>
      </c>
      <c r="E1200" s="116">
        <f>E1215+E1201+E1206</f>
        <v>5200</v>
      </c>
      <c r="F1200" s="36">
        <f>F1215+F1201+F1206</f>
        <v>5210</v>
      </c>
    </row>
    <row r="1201" spans="1:6" ht="30" hidden="1" customHeight="1" x14ac:dyDescent="0.2">
      <c r="A1201" s="15" t="s">
        <v>385</v>
      </c>
      <c r="B1201" s="17" t="s">
        <v>858</v>
      </c>
      <c r="C1201" s="17"/>
      <c r="D1201" s="37">
        <f>D1202</f>
        <v>0</v>
      </c>
      <c r="E1201" s="109">
        <f t="shared" ref="E1201:F1204" si="191">E1202</f>
        <v>20</v>
      </c>
      <c r="F1201" s="37">
        <f t="shared" si="191"/>
        <v>30</v>
      </c>
    </row>
    <row r="1202" spans="1:6" ht="36.75" hidden="1" customHeight="1" x14ac:dyDescent="0.2">
      <c r="A1202" s="15" t="s">
        <v>859</v>
      </c>
      <c r="B1202" s="17" t="s">
        <v>860</v>
      </c>
      <c r="C1202" s="17"/>
      <c r="D1202" s="37">
        <f>D1203</f>
        <v>0</v>
      </c>
      <c r="E1202" s="109">
        <f t="shared" si="191"/>
        <v>20</v>
      </c>
      <c r="F1202" s="37">
        <f t="shared" si="191"/>
        <v>30</v>
      </c>
    </row>
    <row r="1203" spans="1:6" ht="27" hidden="1" customHeight="1" x14ac:dyDescent="0.2">
      <c r="A1203" s="15" t="s">
        <v>861</v>
      </c>
      <c r="B1203" s="17" t="s">
        <v>862</v>
      </c>
      <c r="C1203" s="17"/>
      <c r="D1203" s="37">
        <f>D1204</f>
        <v>0</v>
      </c>
      <c r="E1203" s="109">
        <f t="shared" si="191"/>
        <v>20</v>
      </c>
      <c r="F1203" s="37">
        <f t="shared" si="191"/>
        <v>30</v>
      </c>
    </row>
    <row r="1204" spans="1:6" ht="32.25" hidden="1" customHeight="1" x14ac:dyDescent="0.2">
      <c r="A1204" s="15" t="s">
        <v>886</v>
      </c>
      <c r="B1204" s="17" t="s">
        <v>862</v>
      </c>
      <c r="C1204" s="17" t="s">
        <v>885</v>
      </c>
      <c r="D1204" s="37">
        <f>D1205</f>
        <v>0</v>
      </c>
      <c r="E1204" s="109">
        <f t="shared" si="191"/>
        <v>20</v>
      </c>
      <c r="F1204" s="37">
        <f t="shared" si="191"/>
        <v>30</v>
      </c>
    </row>
    <row r="1205" spans="1:6" ht="31.5" hidden="1" customHeight="1" x14ac:dyDescent="0.2">
      <c r="A1205" s="15" t="s">
        <v>884</v>
      </c>
      <c r="B1205" s="17" t="s">
        <v>862</v>
      </c>
      <c r="C1205" s="17" t="s">
        <v>883</v>
      </c>
      <c r="D1205" s="37">
        <v>0</v>
      </c>
      <c r="E1205" s="114">
        <v>20</v>
      </c>
      <c r="F1205" s="34">
        <v>30</v>
      </c>
    </row>
    <row r="1206" spans="1:6" ht="24.75" hidden="1" customHeight="1" x14ac:dyDescent="0.2">
      <c r="A1206" s="15" t="s">
        <v>863</v>
      </c>
      <c r="B1206" s="17" t="s">
        <v>864</v>
      </c>
      <c r="C1206" s="17"/>
      <c r="D1206" s="37">
        <f>D1207+D1211</f>
        <v>0</v>
      </c>
      <c r="E1206" s="109">
        <f>E1207+E1211</f>
        <v>180</v>
      </c>
      <c r="F1206" s="37">
        <f>F1207+F1211</f>
        <v>180</v>
      </c>
    </row>
    <row r="1207" spans="1:6" ht="35.25" hidden="1" customHeight="1" x14ac:dyDescent="0.2">
      <c r="A1207" s="15" t="s">
        <v>865</v>
      </c>
      <c r="B1207" s="17" t="s">
        <v>866</v>
      </c>
      <c r="C1207" s="17"/>
      <c r="D1207" s="37">
        <f>D1208</f>
        <v>0</v>
      </c>
      <c r="E1207" s="109">
        <f t="shared" ref="E1207:F1209" si="192">E1208</f>
        <v>150</v>
      </c>
      <c r="F1207" s="37">
        <f t="shared" si="192"/>
        <v>150</v>
      </c>
    </row>
    <row r="1208" spans="1:6" ht="24.75" hidden="1" customHeight="1" x14ac:dyDescent="0.2">
      <c r="A1208" s="15" t="s">
        <v>861</v>
      </c>
      <c r="B1208" s="17" t="s">
        <v>867</v>
      </c>
      <c r="C1208" s="17"/>
      <c r="D1208" s="37">
        <f>D1209</f>
        <v>0</v>
      </c>
      <c r="E1208" s="109">
        <f t="shared" si="192"/>
        <v>150</v>
      </c>
      <c r="F1208" s="37">
        <f t="shared" si="192"/>
        <v>150</v>
      </c>
    </row>
    <row r="1209" spans="1:6" ht="24.75" hidden="1" customHeight="1" x14ac:dyDescent="0.2">
      <c r="A1209" s="15" t="s">
        <v>886</v>
      </c>
      <c r="B1209" s="17" t="s">
        <v>867</v>
      </c>
      <c r="C1209" s="17" t="s">
        <v>885</v>
      </c>
      <c r="D1209" s="37">
        <f>D1210</f>
        <v>0</v>
      </c>
      <c r="E1209" s="109">
        <f t="shared" si="192"/>
        <v>150</v>
      </c>
      <c r="F1209" s="37">
        <f t="shared" si="192"/>
        <v>150</v>
      </c>
    </row>
    <row r="1210" spans="1:6" ht="32.25" hidden="1" customHeight="1" x14ac:dyDescent="0.2">
      <c r="A1210" s="15" t="s">
        <v>884</v>
      </c>
      <c r="B1210" s="17" t="s">
        <v>867</v>
      </c>
      <c r="C1210" s="17" t="s">
        <v>883</v>
      </c>
      <c r="D1210" s="37">
        <v>0</v>
      </c>
      <c r="E1210" s="114">
        <v>150</v>
      </c>
      <c r="F1210" s="34">
        <v>150</v>
      </c>
    </row>
    <row r="1211" spans="1:6" ht="27" hidden="1" customHeight="1" x14ac:dyDescent="0.2">
      <c r="A1211" s="15" t="s">
        <v>868</v>
      </c>
      <c r="B1211" s="17" t="s">
        <v>869</v>
      </c>
      <c r="C1211" s="17"/>
      <c r="D1211" s="37">
        <f>D1212</f>
        <v>0</v>
      </c>
      <c r="E1211" s="109">
        <f t="shared" ref="E1211:F1213" si="193">E1212</f>
        <v>30</v>
      </c>
      <c r="F1211" s="37">
        <f t="shared" si="193"/>
        <v>30</v>
      </c>
    </row>
    <row r="1212" spans="1:6" ht="19.5" hidden="1" customHeight="1" x14ac:dyDescent="0.2">
      <c r="A1212" s="15" t="s">
        <v>870</v>
      </c>
      <c r="B1212" s="17" t="s">
        <v>871</v>
      </c>
      <c r="C1212" s="17"/>
      <c r="D1212" s="37">
        <f>D1213</f>
        <v>0</v>
      </c>
      <c r="E1212" s="109">
        <f t="shared" si="193"/>
        <v>30</v>
      </c>
      <c r="F1212" s="37">
        <f t="shared" si="193"/>
        <v>30</v>
      </c>
    </row>
    <row r="1213" spans="1:6" ht="25.5" hidden="1" customHeight="1" x14ac:dyDescent="0.2">
      <c r="A1213" s="15" t="s">
        <v>944</v>
      </c>
      <c r="B1213" s="17" t="s">
        <v>871</v>
      </c>
      <c r="C1213" s="17" t="s">
        <v>943</v>
      </c>
      <c r="D1213" s="37">
        <f>D1214</f>
        <v>0</v>
      </c>
      <c r="E1213" s="109">
        <f t="shared" si="193"/>
        <v>30</v>
      </c>
      <c r="F1213" s="37">
        <f t="shared" si="193"/>
        <v>30</v>
      </c>
    </row>
    <row r="1214" spans="1:6" ht="18" hidden="1" customHeight="1" x14ac:dyDescent="0.2">
      <c r="A1214" s="15" t="s">
        <v>942</v>
      </c>
      <c r="B1214" s="17" t="s">
        <v>871</v>
      </c>
      <c r="C1214" s="17" t="s">
        <v>941</v>
      </c>
      <c r="D1214" s="37">
        <v>0</v>
      </c>
      <c r="E1214" s="114">
        <v>30</v>
      </c>
      <c r="F1214" s="34">
        <v>30</v>
      </c>
    </row>
    <row r="1215" spans="1:6" ht="26.25" hidden="1" customHeight="1" x14ac:dyDescent="0.2">
      <c r="A1215" s="15" t="s">
        <v>854</v>
      </c>
      <c r="B1215" s="17" t="s">
        <v>853</v>
      </c>
      <c r="C1215" s="17"/>
      <c r="D1215" s="37">
        <f>D1216</f>
        <v>0</v>
      </c>
      <c r="E1215" s="109">
        <f>E1216</f>
        <v>5000</v>
      </c>
      <c r="F1215" s="37">
        <f>F1216</f>
        <v>5000</v>
      </c>
    </row>
    <row r="1216" spans="1:6" ht="31.5" hidden="1" customHeight="1" x14ac:dyDescent="0.2">
      <c r="A1216" s="15" t="s">
        <v>855</v>
      </c>
      <c r="B1216" s="17" t="s">
        <v>856</v>
      </c>
      <c r="C1216" s="17"/>
      <c r="D1216" s="37">
        <f>D1217+D1220</f>
        <v>0</v>
      </c>
      <c r="E1216" s="109">
        <f>E1217+E1220</f>
        <v>5000</v>
      </c>
      <c r="F1216" s="37">
        <f>F1217+F1220</f>
        <v>5000</v>
      </c>
    </row>
    <row r="1217" spans="1:6" ht="31.5" hidden="1" customHeight="1" x14ac:dyDescent="0.2">
      <c r="A1217" s="15" t="s">
        <v>937</v>
      </c>
      <c r="B1217" s="17" t="s">
        <v>857</v>
      </c>
      <c r="C1217" s="18"/>
      <c r="D1217" s="37">
        <f t="shared" ref="D1217:F1218" si="194">D1218</f>
        <v>0</v>
      </c>
      <c r="E1217" s="109">
        <f t="shared" si="194"/>
        <v>5000</v>
      </c>
      <c r="F1217" s="37">
        <f t="shared" si="194"/>
        <v>5000</v>
      </c>
    </row>
    <row r="1218" spans="1:6" ht="35.65" hidden="1" customHeight="1" x14ac:dyDescent="0.2">
      <c r="A1218" s="15" t="s">
        <v>944</v>
      </c>
      <c r="B1218" s="17" t="s">
        <v>857</v>
      </c>
      <c r="C1218" s="17" t="s">
        <v>943</v>
      </c>
      <c r="D1218" s="37">
        <f t="shared" si="194"/>
        <v>0</v>
      </c>
      <c r="E1218" s="109">
        <f t="shared" si="194"/>
        <v>5000</v>
      </c>
      <c r="F1218" s="37">
        <f t="shared" si="194"/>
        <v>5000</v>
      </c>
    </row>
    <row r="1219" spans="1:6" ht="24" hidden="1" customHeight="1" x14ac:dyDescent="0.2">
      <c r="A1219" s="15" t="s">
        <v>942</v>
      </c>
      <c r="B1219" s="17" t="s">
        <v>857</v>
      </c>
      <c r="C1219" s="17" t="s">
        <v>941</v>
      </c>
      <c r="D1219" s="37">
        <v>0</v>
      </c>
      <c r="E1219" s="114">
        <v>5000</v>
      </c>
      <c r="F1219" s="34">
        <v>5000</v>
      </c>
    </row>
    <row r="1220" spans="1:6" ht="24" hidden="1" customHeight="1" x14ac:dyDescent="0.2">
      <c r="A1220" s="22" t="s">
        <v>735</v>
      </c>
      <c r="B1220" s="17" t="s">
        <v>738</v>
      </c>
      <c r="C1220" s="17"/>
      <c r="D1220" s="37">
        <f t="shared" ref="D1220:F1221" si="195">D1221</f>
        <v>0</v>
      </c>
      <c r="E1220" s="109">
        <f t="shared" si="195"/>
        <v>0</v>
      </c>
      <c r="F1220" s="37">
        <f t="shared" si="195"/>
        <v>0</v>
      </c>
    </row>
    <row r="1221" spans="1:6" ht="29.25" hidden="1" customHeight="1" x14ac:dyDescent="0.2">
      <c r="A1221" s="22" t="s">
        <v>736</v>
      </c>
      <c r="B1221" s="17" t="s">
        <v>738</v>
      </c>
      <c r="C1221" s="17" t="s">
        <v>943</v>
      </c>
      <c r="D1221" s="37">
        <f t="shared" si="195"/>
        <v>0</v>
      </c>
      <c r="E1221" s="109">
        <f t="shared" si="195"/>
        <v>0</v>
      </c>
      <c r="F1221" s="37">
        <f t="shared" si="195"/>
        <v>0</v>
      </c>
    </row>
    <row r="1222" spans="1:6" ht="24" hidden="1" customHeight="1" x14ac:dyDescent="0.2">
      <c r="A1222" s="22" t="s">
        <v>737</v>
      </c>
      <c r="B1222" s="17" t="s">
        <v>738</v>
      </c>
      <c r="C1222" s="17" t="s">
        <v>941</v>
      </c>
      <c r="D1222" s="37"/>
      <c r="E1222" s="114"/>
      <c r="F1222" s="34"/>
    </row>
    <row r="1223" spans="1:6" ht="39" customHeight="1" x14ac:dyDescent="0.2">
      <c r="A1223" s="177" t="s">
        <v>1064</v>
      </c>
      <c r="B1223" s="94" t="s">
        <v>1063</v>
      </c>
      <c r="C1223" s="17"/>
      <c r="D1223" s="37">
        <f>D1224</f>
        <v>120</v>
      </c>
      <c r="E1223" s="151"/>
      <c r="F1223" s="152"/>
    </row>
    <row r="1224" spans="1:6" ht="24" customHeight="1" x14ac:dyDescent="0.2">
      <c r="A1224" s="15" t="s">
        <v>886</v>
      </c>
      <c r="B1224" s="94" t="s">
        <v>1063</v>
      </c>
      <c r="C1224" s="17" t="s">
        <v>885</v>
      </c>
      <c r="D1224" s="37">
        <f>D1225</f>
        <v>120</v>
      </c>
      <c r="E1224" s="151"/>
      <c r="F1224" s="152"/>
    </row>
    <row r="1225" spans="1:6" ht="24" customHeight="1" x14ac:dyDescent="0.2">
      <c r="A1225" s="15" t="s">
        <v>884</v>
      </c>
      <c r="B1225" s="94" t="s">
        <v>1063</v>
      </c>
      <c r="C1225" s="17" t="s">
        <v>883</v>
      </c>
      <c r="D1225" s="37">
        <v>120</v>
      </c>
      <c r="E1225" s="151"/>
      <c r="F1225" s="152"/>
    </row>
    <row r="1226" spans="1:6" ht="22.5" customHeight="1" x14ac:dyDescent="0.2">
      <c r="A1226" s="85" t="s">
        <v>804</v>
      </c>
      <c r="B1226" s="21" t="s">
        <v>705</v>
      </c>
      <c r="C1226" s="21"/>
      <c r="D1226" s="36">
        <f>D16+D27+D97+D336+D451+D480+D525+D562+D667+D737+D755+D817+D895+D968+D1027+D1172</f>
        <v>3441851</v>
      </c>
      <c r="E1226" s="116" t="e">
        <f>E27+E97+E336+E451+E480+E525+E562+E667+E737+E755+E817+E895+E968+E1027+E1172+E1200+E16</f>
        <v>#REF!</v>
      </c>
      <c r="F1226" s="36" t="e">
        <f>F27+F97+F336+F451+F480+F525+F562+F667+F737+F755+F817+F895+F968+F1027+F1172+F1200+F16</f>
        <v>#REF!</v>
      </c>
    </row>
    <row r="1227" spans="1:6" ht="46.7" customHeight="1" x14ac:dyDescent="0.2">
      <c r="A1227" s="13" t="s">
        <v>902</v>
      </c>
      <c r="B1227" s="21" t="s">
        <v>901</v>
      </c>
      <c r="C1227" s="18"/>
      <c r="D1227" s="36">
        <f>D1228+D1231+D1234+D1241</f>
        <v>11131</v>
      </c>
      <c r="E1227" s="116">
        <f>E1228+E1231+E1234+E1241</f>
        <v>10401</v>
      </c>
      <c r="F1227" s="36">
        <f>F1228+F1231+F1234+F1241</f>
        <v>10401</v>
      </c>
    </row>
    <row r="1228" spans="1:6" ht="24.75" customHeight="1" x14ac:dyDescent="0.2">
      <c r="A1228" s="15" t="s">
        <v>716</v>
      </c>
      <c r="B1228" s="17" t="s">
        <v>706</v>
      </c>
      <c r="C1228" s="18"/>
      <c r="D1228" s="37">
        <f t="shared" ref="D1228:F1229" si="196">D1229</f>
        <v>1620</v>
      </c>
      <c r="E1228" s="109">
        <f t="shared" si="196"/>
        <v>1620</v>
      </c>
      <c r="F1228" s="37">
        <f t="shared" si="196"/>
        <v>1620</v>
      </c>
    </row>
    <row r="1229" spans="1:6" ht="54.75" customHeight="1" x14ac:dyDescent="0.2">
      <c r="A1229" s="15" t="s">
        <v>900</v>
      </c>
      <c r="B1229" s="17" t="s">
        <v>706</v>
      </c>
      <c r="C1229" s="18">
        <v>100</v>
      </c>
      <c r="D1229" s="37">
        <f t="shared" si="196"/>
        <v>1620</v>
      </c>
      <c r="E1229" s="109">
        <f t="shared" si="196"/>
        <v>1620</v>
      </c>
      <c r="F1229" s="37">
        <f t="shared" si="196"/>
        <v>1620</v>
      </c>
    </row>
    <row r="1230" spans="1:6" ht="27" customHeight="1" x14ac:dyDescent="0.2">
      <c r="A1230" s="15" t="s">
        <v>898</v>
      </c>
      <c r="B1230" s="17" t="s">
        <v>706</v>
      </c>
      <c r="C1230" s="18">
        <v>120</v>
      </c>
      <c r="D1230" s="37">
        <v>1620</v>
      </c>
      <c r="E1230" s="114">
        <v>1620</v>
      </c>
      <c r="F1230" s="34">
        <v>1620</v>
      </c>
    </row>
    <row r="1231" spans="1:6" ht="27" customHeight="1" x14ac:dyDescent="0.2">
      <c r="A1231" s="15" t="s">
        <v>715</v>
      </c>
      <c r="B1231" s="17" t="s">
        <v>896</v>
      </c>
      <c r="C1231" s="18"/>
      <c r="D1231" s="37">
        <f t="shared" ref="D1231:F1232" si="197">D1232</f>
        <v>1782</v>
      </c>
      <c r="E1231" s="109">
        <f t="shared" si="197"/>
        <v>1620</v>
      </c>
      <c r="F1231" s="37">
        <f t="shared" si="197"/>
        <v>1620</v>
      </c>
    </row>
    <row r="1232" spans="1:6" ht="56.25" customHeight="1" x14ac:dyDescent="0.2">
      <c r="A1232" s="15" t="s">
        <v>900</v>
      </c>
      <c r="B1232" s="17" t="s">
        <v>896</v>
      </c>
      <c r="C1232" s="18">
        <v>100</v>
      </c>
      <c r="D1232" s="37">
        <f t="shared" si="197"/>
        <v>1782</v>
      </c>
      <c r="E1232" s="109">
        <f t="shared" si="197"/>
        <v>1620</v>
      </c>
      <c r="F1232" s="37">
        <f t="shared" si="197"/>
        <v>1620</v>
      </c>
    </row>
    <row r="1233" spans="1:6" ht="27" customHeight="1" x14ac:dyDescent="0.2">
      <c r="A1233" s="15" t="s">
        <v>898</v>
      </c>
      <c r="B1233" s="17" t="s">
        <v>896</v>
      </c>
      <c r="C1233" s="18">
        <v>120</v>
      </c>
      <c r="D1233" s="37">
        <v>1782</v>
      </c>
      <c r="E1233" s="114">
        <v>1620</v>
      </c>
      <c r="F1233" s="34">
        <v>1620</v>
      </c>
    </row>
    <row r="1234" spans="1:6" ht="24.2" customHeight="1" x14ac:dyDescent="0.2">
      <c r="A1234" s="15" t="s">
        <v>906</v>
      </c>
      <c r="B1234" s="17" t="s">
        <v>905</v>
      </c>
      <c r="C1234" s="18"/>
      <c r="D1234" s="37">
        <f>D1235+D1237+D1239</f>
        <v>4987</v>
      </c>
      <c r="E1234" s="109">
        <f>E1235+E1237+E1239</f>
        <v>4663</v>
      </c>
      <c r="F1234" s="37">
        <f>F1235+F1237+F1239</f>
        <v>4663</v>
      </c>
    </row>
    <row r="1235" spans="1:6" ht="60" customHeight="1" x14ac:dyDescent="0.2">
      <c r="A1235" s="15" t="s">
        <v>900</v>
      </c>
      <c r="B1235" s="17" t="s">
        <v>905</v>
      </c>
      <c r="C1235" s="17" t="s">
        <v>899</v>
      </c>
      <c r="D1235" s="37">
        <f>D1236</f>
        <v>3580</v>
      </c>
      <c r="E1235" s="109">
        <f>E1236</f>
        <v>3246</v>
      </c>
      <c r="F1235" s="37">
        <f>F1236</f>
        <v>3246</v>
      </c>
    </row>
    <row r="1236" spans="1:6" ht="35.65" customHeight="1" x14ac:dyDescent="0.2">
      <c r="A1236" s="15" t="s">
        <v>898</v>
      </c>
      <c r="B1236" s="17" t="s">
        <v>905</v>
      </c>
      <c r="C1236" s="17" t="s">
        <v>897</v>
      </c>
      <c r="D1236" s="37">
        <v>3580</v>
      </c>
      <c r="E1236" s="114">
        <v>3246</v>
      </c>
      <c r="F1236" s="34">
        <v>3246</v>
      </c>
    </row>
    <row r="1237" spans="1:6" ht="35.65" customHeight="1" x14ac:dyDescent="0.2">
      <c r="A1237" s="15" t="s">
        <v>886</v>
      </c>
      <c r="B1237" s="17" t="s">
        <v>905</v>
      </c>
      <c r="C1237" s="17" t="s">
        <v>885</v>
      </c>
      <c r="D1237" s="37">
        <f>D1238</f>
        <v>1393</v>
      </c>
      <c r="E1237" s="109">
        <f>E1238</f>
        <v>1403</v>
      </c>
      <c r="F1237" s="37">
        <f>F1238</f>
        <v>1403</v>
      </c>
    </row>
    <row r="1238" spans="1:6" ht="35.65" customHeight="1" x14ac:dyDescent="0.2">
      <c r="A1238" s="15" t="s">
        <v>884</v>
      </c>
      <c r="B1238" s="17" t="s">
        <v>905</v>
      </c>
      <c r="C1238" s="17" t="s">
        <v>883</v>
      </c>
      <c r="D1238" s="37">
        <v>1393</v>
      </c>
      <c r="E1238" s="114">
        <v>1403</v>
      </c>
      <c r="F1238" s="34">
        <v>1403</v>
      </c>
    </row>
    <row r="1239" spans="1:6" ht="16.149999999999999" customHeight="1" x14ac:dyDescent="0.2">
      <c r="A1239" s="15" t="s">
        <v>894</v>
      </c>
      <c r="B1239" s="17" t="s">
        <v>905</v>
      </c>
      <c r="C1239" s="17" t="s">
        <v>893</v>
      </c>
      <c r="D1239" s="37">
        <f>D1240</f>
        <v>14</v>
      </c>
      <c r="E1239" s="109">
        <f>E1240</f>
        <v>14</v>
      </c>
      <c r="F1239" s="37">
        <f>F1240</f>
        <v>14</v>
      </c>
    </row>
    <row r="1240" spans="1:6" ht="24.2" customHeight="1" x14ac:dyDescent="0.2">
      <c r="A1240" s="15" t="s">
        <v>892</v>
      </c>
      <c r="B1240" s="17" t="s">
        <v>905</v>
      </c>
      <c r="C1240" s="17" t="s">
        <v>891</v>
      </c>
      <c r="D1240" s="37">
        <v>14</v>
      </c>
      <c r="E1240" s="114">
        <v>14</v>
      </c>
      <c r="F1240" s="34">
        <v>14</v>
      </c>
    </row>
    <row r="1241" spans="1:6" ht="16.149999999999999" customHeight="1" x14ac:dyDescent="0.2">
      <c r="A1241" s="15" t="s">
        <v>904</v>
      </c>
      <c r="B1241" s="17" t="s">
        <v>903</v>
      </c>
      <c r="C1241" s="18"/>
      <c r="D1241" s="37">
        <f>D1242+D1244+D1246</f>
        <v>2742</v>
      </c>
      <c r="E1241" s="109">
        <f>E1242+E1244+E1246</f>
        <v>2498</v>
      </c>
      <c r="F1241" s="37">
        <f>F1242+F1244+F1246</f>
        <v>2498</v>
      </c>
    </row>
    <row r="1242" spans="1:6" ht="51.75" customHeight="1" x14ac:dyDescent="0.2">
      <c r="A1242" s="15" t="s">
        <v>900</v>
      </c>
      <c r="B1242" s="17" t="s">
        <v>903</v>
      </c>
      <c r="C1242" s="17" t="s">
        <v>899</v>
      </c>
      <c r="D1242" s="37">
        <f>D1243</f>
        <v>2704</v>
      </c>
      <c r="E1242" s="109">
        <f>E1243</f>
        <v>2455</v>
      </c>
      <c r="F1242" s="37">
        <f>F1243</f>
        <v>2455</v>
      </c>
    </row>
    <row r="1243" spans="1:6" ht="35.65" customHeight="1" x14ac:dyDescent="0.2">
      <c r="A1243" s="15" t="s">
        <v>898</v>
      </c>
      <c r="B1243" s="17" t="s">
        <v>903</v>
      </c>
      <c r="C1243" s="17" t="s">
        <v>897</v>
      </c>
      <c r="D1243" s="37">
        <v>2704</v>
      </c>
      <c r="E1243" s="114">
        <v>2455</v>
      </c>
      <c r="F1243" s="34">
        <v>2455</v>
      </c>
    </row>
    <row r="1244" spans="1:6" ht="27.75" customHeight="1" x14ac:dyDescent="0.2">
      <c r="A1244" s="15" t="s">
        <v>886</v>
      </c>
      <c r="B1244" s="17" t="s">
        <v>903</v>
      </c>
      <c r="C1244" s="17" t="s">
        <v>885</v>
      </c>
      <c r="D1244" s="37">
        <f>D1245</f>
        <v>38</v>
      </c>
      <c r="E1244" s="109">
        <f>E1245</f>
        <v>43</v>
      </c>
      <c r="F1244" s="37">
        <f>F1245</f>
        <v>43</v>
      </c>
    </row>
    <row r="1245" spans="1:6" ht="35.65" customHeight="1" x14ac:dyDescent="0.2">
      <c r="A1245" s="15" t="s">
        <v>884</v>
      </c>
      <c r="B1245" s="17" t="s">
        <v>903</v>
      </c>
      <c r="C1245" s="17" t="s">
        <v>883</v>
      </c>
      <c r="D1245" s="37">
        <v>38</v>
      </c>
      <c r="E1245" s="114">
        <v>43</v>
      </c>
      <c r="F1245" s="34">
        <v>43</v>
      </c>
    </row>
    <row r="1246" spans="1:6" ht="23.25" hidden="1" customHeight="1" x14ac:dyDescent="0.2">
      <c r="A1246" s="15" t="s">
        <v>894</v>
      </c>
      <c r="B1246" s="17" t="s">
        <v>903</v>
      </c>
      <c r="C1246" s="17" t="s">
        <v>893</v>
      </c>
      <c r="D1246" s="37">
        <f>D1247</f>
        <v>0</v>
      </c>
      <c r="E1246" s="109">
        <f>E1247</f>
        <v>0</v>
      </c>
      <c r="F1246" s="37">
        <f>F1247</f>
        <v>0</v>
      </c>
    </row>
    <row r="1247" spans="1:6" ht="18.75" hidden="1" customHeight="1" x14ac:dyDescent="0.2">
      <c r="A1247" s="15" t="s">
        <v>892</v>
      </c>
      <c r="B1247" s="17" t="s">
        <v>903</v>
      </c>
      <c r="C1247" s="17" t="s">
        <v>891</v>
      </c>
      <c r="D1247" s="37"/>
      <c r="E1247" s="114"/>
      <c r="F1247" s="34"/>
    </row>
    <row r="1248" spans="1:6" ht="25.5" customHeight="1" x14ac:dyDescent="0.2">
      <c r="A1248" s="13" t="s">
        <v>889</v>
      </c>
      <c r="B1248" s="21" t="s">
        <v>888</v>
      </c>
      <c r="C1248" s="75"/>
      <c r="D1248" s="36">
        <f>D1249+D1252+D1255+D1258+D1265+D1273+D1278+D1270</f>
        <v>18836</v>
      </c>
      <c r="E1248" s="116">
        <f>E1249+E1265+E1252+E1258+E1255</f>
        <v>8987</v>
      </c>
      <c r="F1248" s="36">
        <f>F1249+F1265+F1252+F1258+F1255</f>
        <v>1693</v>
      </c>
    </row>
    <row r="1249" spans="1:6" ht="27" customHeight="1" x14ac:dyDescent="0.2">
      <c r="A1249" s="15" t="s">
        <v>895</v>
      </c>
      <c r="B1249" s="17" t="s">
        <v>890</v>
      </c>
      <c r="C1249" s="18"/>
      <c r="D1249" s="37">
        <f t="shared" ref="D1249:F1250" si="198">D1250</f>
        <v>86</v>
      </c>
      <c r="E1249" s="109">
        <f t="shared" si="198"/>
        <v>44</v>
      </c>
      <c r="F1249" s="37">
        <f t="shared" si="198"/>
        <v>44</v>
      </c>
    </row>
    <row r="1250" spans="1:6" ht="16.149999999999999" customHeight="1" x14ac:dyDescent="0.2">
      <c r="A1250" s="15" t="s">
        <v>894</v>
      </c>
      <c r="B1250" s="17" t="s">
        <v>890</v>
      </c>
      <c r="C1250" s="17" t="s">
        <v>893</v>
      </c>
      <c r="D1250" s="37">
        <f t="shared" si="198"/>
        <v>86</v>
      </c>
      <c r="E1250" s="109">
        <f t="shared" si="198"/>
        <v>44</v>
      </c>
      <c r="F1250" s="37">
        <f t="shared" si="198"/>
        <v>44</v>
      </c>
    </row>
    <row r="1251" spans="1:6" ht="19.5" customHeight="1" x14ac:dyDescent="0.2">
      <c r="A1251" s="15" t="s">
        <v>892</v>
      </c>
      <c r="B1251" s="17" t="s">
        <v>890</v>
      </c>
      <c r="C1251" s="17" t="s">
        <v>891</v>
      </c>
      <c r="D1251" s="37">
        <v>86</v>
      </c>
      <c r="E1251" s="114">
        <v>44</v>
      </c>
      <c r="F1251" s="34">
        <v>44</v>
      </c>
    </row>
    <row r="1252" spans="1:6" ht="27.75" customHeight="1" x14ac:dyDescent="0.2">
      <c r="A1252" s="15" t="s">
        <v>1008</v>
      </c>
      <c r="B1252" s="17" t="s">
        <v>222</v>
      </c>
      <c r="C1252" s="17"/>
      <c r="D1252" s="37">
        <f t="shared" ref="D1252:F1253" si="199">D1253</f>
        <v>3000</v>
      </c>
      <c r="E1252" s="109">
        <f t="shared" si="199"/>
        <v>0</v>
      </c>
      <c r="F1252" s="37">
        <f t="shared" si="199"/>
        <v>0</v>
      </c>
    </row>
    <row r="1253" spans="1:6" ht="32.25" customHeight="1" x14ac:dyDescent="0.2">
      <c r="A1253" s="15" t="s">
        <v>944</v>
      </c>
      <c r="B1253" s="17" t="s">
        <v>222</v>
      </c>
      <c r="C1253" s="17" t="s">
        <v>943</v>
      </c>
      <c r="D1253" s="37">
        <f t="shared" si="199"/>
        <v>3000</v>
      </c>
      <c r="E1253" s="109">
        <f t="shared" si="199"/>
        <v>0</v>
      </c>
      <c r="F1253" s="37">
        <f t="shared" si="199"/>
        <v>0</v>
      </c>
    </row>
    <row r="1254" spans="1:6" ht="19.5" customHeight="1" x14ac:dyDescent="0.2">
      <c r="A1254" s="15" t="s">
        <v>212</v>
      </c>
      <c r="B1254" s="17" t="s">
        <v>222</v>
      </c>
      <c r="C1254" s="17" t="s">
        <v>945</v>
      </c>
      <c r="D1254" s="202">
        <v>3000</v>
      </c>
      <c r="E1254" s="114"/>
      <c r="F1254" s="34"/>
    </row>
    <row r="1255" spans="1:6" ht="36" hidden="1" customHeight="1" x14ac:dyDescent="0.2">
      <c r="A1255" s="15" t="s">
        <v>253</v>
      </c>
      <c r="B1255" s="17" t="s">
        <v>251</v>
      </c>
      <c r="C1255" s="17"/>
      <c r="D1255" s="37">
        <f t="shared" ref="D1255:F1256" si="200">D1256</f>
        <v>0</v>
      </c>
      <c r="E1255" s="109">
        <f t="shared" si="200"/>
        <v>8000</v>
      </c>
      <c r="F1255" s="37">
        <f t="shared" si="200"/>
        <v>1649</v>
      </c>
    </row>
    <row r="1256" spans="1:6" ht="30" hidden="1" customHeight="1" x14ac:dyDescent="0.2">
      <c r="A1256" s="15" t="s">
        <v>894</v>
      </c>
      <c r="B1256" s="17" t="s">
        <v>251</v>
      </c>
      <c r="C1256" s="17" t="s">
        <v>893</v>
      </c>
      <c r="D1256" s="37">
        <f t="shared" si="200"/>
        <v>0</v>
      </c>
      <c r="E1256" s="109">
        <f t="shared" si="200"/>
        <v>8000</v>
      </c>
      <c r="F1256" s="37">
        <f t="shared" si="200"/>
        <v>1649</v>
      </c>
    </row>
    <row r="1257" spans="1:6" ht="39" hidden="1" customHeight="1" x14ac:dyDescent="0.2">
      <c r="A1257" s="15" t="s">
        <v>254</v>
      </c>
      <c r="B1257" s="17" t="s">
        <v>251</v>
      </c>
      <c r="C1257" s="17" t="s">
        <v>252</v>
      </c>
      <c r="D1257" s="183">
        <v>0</v>
      </c>
      <c r="E1257" s="114">
        <v>8000</v>
      </c>
      <c r="F1257" s="34">
        <v>1649</v>
      </c>
    </row>
    <row r="1258" spans="1:6" ht="39" customHeight="1" x14ac:dyDescent="0.2">
      <c r="A1258" s="15" t="s">
        <v>280</v>
      </c>
      <c r="B1258" s="17" t="s">
        <v>277</v>
      </c>
      <c r="C1258" s="17"/>
      <c r="D1258" s="37">
        <f>D1261+D1259</f>
        <v>8771</v>
      </c>
      <c r="E1258" s="109">
        <f>E1261</f>
        <v>0</v>
      </c>
      <c r="F1258" s="37">
        <f>F1261</f>
        <v>0</v>
      </c>
    </row>
    <row r="1259" spans="1:6" ht="27" customHeight="1" x14ac:dyDescent="0.2">
      <c r="A1259" s="15" t="s">
        <v>886</v>
      </c>
      <c r="B1259" s="17" t="s">
        <v>277</v>
      </c>
      <c r="C1259" s="17" t="s">
        <v>885</v>
      </c>
      <c r="D1259" s="37">
        <f>D1260</f>
        <v>100</v>
      </c>
      <c r="E1259" s="109"/>
      <c r="F1259" s="37"/>
    </row>
    <row r="1260" spans="1:6" ht="39" customHeight="1" x14ac:dyDescent="0.2">
      <c r="A1260" s="15" t="s">
        <v>884</v>
      </c>
      <c r="B1260" s="17" t="s">
        <v>277</v>
      </c>
      <c r="C1260" s="17" t="s">
        <v>883</v>
      </c>
      <c r="D1260" s="37">
        <v>100</v>
      </c>
      <c r="E1260" s="109"/>
      <c r="F1260" s="37"/>
    </row>
    <row r="1261" spans="1:6" ht="31.5" customHeight="1" x14ac:dyDescent="0.2">
      <c r="A1261" s="15" t="s">
        <v>944</v>
      </c>
      <c r="B1261" s="17" t="s">
        <v>277</v>
      </c>
      <c r="C1261" s="17" t="s">
        <v>943</v>
      </c>
      <c r="D1261" s="37">
        <f>D1263+D1262+D1264</f>
        <v>8671</v>
      </c>
      <c r="E1261" s="109">
        <f>E1263</f>
        <v>0</v>
      </c>
      <c r="F1261" s="37">
        <f>F1263</f>
        <v>0</v>
      </c>
    </row>
    <row r="1262" spans="1:6" ht="31.5" customHeight="1" x14ac:dyDescent="0.2">
      <c r="A1262" s="15" t="s">
        <v>942</v>
      </c>
      <c r="B1262" s="17" t="s">
        <v>277</v>
      </c>
      <c r="C1262" s="17" t="s">
        <v>941</v>
      </c>
      <c r="D1262" s="37">
        <v>7510</v>
      </c>
      <c r="E1262" s="174"/>
      <c r="F1262" s="175"/>
    </row>
    <row r="1263" spans="1:6" ht="25.5" customHeight="1" x14ac:dyDescent="0.2">
      <c r="A1263" s="15" t="s">
        <v>136</v>
      </c>
      <c r="B1263" s="17" t="s">
        <v>277</v>
      </c>
      <c r="C1263" s="17" t="s">
        <v>945</v>
      </c>
      <c r="D1263" s="37">
        <v>1091</v>
      </c>
      <c r="E1263" s="114"/>
      <c r="F1263" s="34"/>
    </row>
    <row r="1264" spans="1:6" ht="33" customHeight="1" x14ac:dyDescent="0.2">
      <c r="A1264" s="15" t="s">
        <v>207</v>
      </c>
      <c r="B1264" s="17" t="s">
        <v>277</v>
      </c>
      <c r="C1264" s="17" t="s">
        <v>190</v>
      </c>
      <c r="D1264" s="37">
        <v>70</v>
      </c>
      <c r="E1264" s="151"/>
      <c r="F1264" s="152"/>
    </row>
    <row r="1265" spans="1:6" ht="29.25" customHeight="1" x14ac:dyDescent="0.2">
      <c r="A1265" s="15" t="s">
        <v>1009</v>
      </c>
      <c r="B1265" s="17" t="s">
        <v>707</v>
      </c>
      <c r="C1265" s="18"/>
      <c r="D1265" s="37">
        <f>D1268+D1266</f>
        <v>563</v>
      </c>
      <c r="E1265" s="109">
        <f>E1268+E1266</f>
        <v>943</v>
      </c>
      <c r="F1265" s="37">
        <f>F1268+F1266</f>
        <v>0</v>
      </c>
    </row>
    <row r="1266" spans="1:6" ht="36.75" customHeight="1" x14ac:dyDescent="0.2">
      <c r="A1266" s="15" t="s">
        <v>886</v>
      </c>
      <c r="B1266" s="17" t="s">
        <v>707</v>
      </c>
      <c r="C1266" s="18">
        <v>200</v>
      </c>
      <c r="D1266" s="37">
        <f>D1267</f>
        <v>456</v>
      </c>
      <c r="E1266" s="109">
        <f>E1267</f>
        <v>943</v>
      </c>
      <c r="F1266" s="37">
        <f>F1267</f>
        <v>0</v>
      </c>
    </row>
    <row r="1267" spans="1:6" ht="32.25" customHeight="1" x14ac:dyDescent="0.2">
      <c r="A1267" s="15" t="s">
        <v>884</v>
      </c>
      <c r="B1267" s="17" t="s">
        <v>707</v>
      </c>
      <c r="C1267" s="18">
        <v>240</v>
      </c>
      <c r="D1267" s="37">
        <v>456</v>
      </c>
      <c r="E1267" s="114">
        <v>943</v>
      </c>
      <c r="F1267" s="34"/>
    </row>
    <row r="1268" spans="1:6" ht="27.75" customHeight="1" x14ac:dyDescent="0.2">
      <c r="A1268" s="15" t="s">
        <v>894</v>
      </c>
      <c r="B1268" s="17" t="s">
        <v>707</v>
      </c>
      <c r="C1268" s="17" t="s">
        <v>893</v>
      </c>
      <c r="D1268" s="37">
        <f>D1269</f>
        <v>107</v>
      </c>
      <c r="E1268" s="109">
        <f>E1269</f>
        <v>0</v>
      </c>
      <c r="F1268" s="37">
        <f>F1269</f>
        <v>0</v>
      </c>
    </row>
    <row r="1269" spans="1:6" ht="29.25" customHeight="1" x14ac:dyDescent="0.2">
      <c r="A1269" s="84" t="s">
        <v>892</v>
      </c>
      <c r="B1269" s="17" t="s">
        <v>707</v>
      </c>
      <c r="C1269" s="17" t="s">
        <v>891</v>
      </c>
      <c r="D1269" s="37">
        <v>107</v>
      </c>
      <c r="E1269" s="114"/>
      <c r="F1269" s="34"/>
    </row>
    <row r="1270" spans="1:6" ht="31.5" customHeight="1" x14ac:dyDescent="0.2">
      <c r="A1270" s="22" t="s">
        <v>1056</v>
      </c>
      <c r="B1270" s="94" t="s">
        <v>1055</v>
      </c>
      <c r="C1270" s="17"/>
      <c r="D1270" s="37">
        <f>D1271</f>
        <v>23</v>
      </c>
      <c r="E1270" s="151"/>
      <c r="F1270" s="152"/>
    </row>
    <row r="1271" spans="1:6" ht="35.25" customHeight="1" x14ac:dyDescent="0.2">
      <c r="A1271" s="15" t="s">
        <v>886</v>
      </c>
      <c r="B1271" s="94" t="s">
        <v>1055</v>
      </c>
      <c r="C1271" s="17" t="s">
        <v>885</v>
      </c>
      <c r="D1271" s="37">
        <f>D1272</f>
        <v>23</v>
      </c>
      <c r="E1271" s="151"/>
      <c r="F1271" s="152"/>
    </row>
    <row r="1272" spans="1:6" ht="36" customHeight="1" x14ac:dyDescent="0.2">
      <c r="A1272" s="15" t="s">
        <v>884</v>
      </c>
      <c r="B1272" s="94" t="s">
        <v>1055</v>
      </c>
      <c r="C1272" s="17" t="s">
        <v>883</v>
      </c>
      <c r="D1272" s="37">
        <v>23</v>
      </c>
      <c r="E1272" s="151"/>
      <c r="F1272" s="152"/>
    </row>
    <row r="1273" spans="1:6" ht="46.5" customHeight="1" x14ac:dyDescent="0.2">
      <c r="A1273" s="189" t="s">
        <v>959</v>
      </c>
      <c r="B1273" s="17" t="s">
        <v>137</v>
      </c>
      <c r="C1273" s="17"/>
      <c r="D1273" s="37">
        <f>D1274+D1276</f>
        <v>461</v>
      </c>
      <c r="E1273" s="151"/>
      <c r="F1273" s="152"/>
    </row>
    <row r="1274" spans="1:6" ht="24.75" customHeight="1" x14ac:dyDescent="0.2">
      <c r="A1274" s="15" t="s">
        <v>886</v>
      </c>
      <c r="B1274" s="17" t="s">
        <v>137</v>
      </c>
      <c r="C1274" s="17" t="s">
        <v>885</v>
      </c>
      <c r="D1274" s="37">
        <f>D1275</f>
        <v>92</v>
      </c>
      <c r="E1274" s="151"/>
      <c r="F1274" s="152"/>
    </row>
    <row r="1275" spans="1:6" ht="31.5" customHeight="1" x14ac:dyDescent="0.2">
      <c r="A1275" s="15" t="s">
        <v>884</v>
      </c>
      <c r="B1275" s="17" t="s">
        <v>137</v>
      </c>
      <c r="C1275" s="17" t="s">
        <v>883</v>
      </c>
      <c r="D1275" s="37">
        <v>92</v>
      </c>
      <c r="E1275" s="151"/>
      <c r="F1275" s="152"/>
    </row>
    <row r="1276" spans="1:6" ht="35.25" customHeight="1" x14ac:dyDescent="0.2">
      <c r="A1276" s="15" t="s">
        <v>944</v>
      </c>
      <c r="B1276" s="17" t="s">
        <v>137</v>
      </c>
      <c r="C1276" s="17" t="s">
        <v>943</v>
      </c>
      <c r="D1276" s="37">
        <f>D1277</f>
        <v>369</v>
      </c>
      <c r="E1276" s="151"/>
      <c r="F1276" s="152"/>
    </row>
    <row r="1277" spans="1:6" ht="30" customHeight="1" x14ac:dyDescent="0.2">
      <c r="A1277" s="15" t="s">
        <v>942</v>
      </c>
      <c r="B1277" s="17" t="s">
        <v>137</v>
      </c>
      <c r="C1277" s="17" t="s">
        <v>941</v>
      </c>
      <c r="D1277" s="37">
        <v>369</v>
      </c>
      <c r="E1277" s="151"/>
      <c r="F1277" s="152"/>
    </row>
    <row r="1278" spans="1:6" ht="41.25" customHeight="1" x14ac:dyDescent="0.2">
      <c r="A1278" s="184" t="s">
        <v>1010</v>
      </c>
      <c r="B1278" s="17" t="s">
        <v>138</v>
      </c>
      <c r="C1278" s="17"/>
      <c r="D1278" s="37">
        <f>D1279</f>
        <v>5932</v>
      </c>
      <c r="E1278" s="151"/>
      <c r="F1278" s="152"/>
    </row>
    <row r="1279" spans="1:6" ht="42" customHeight="1" x14ac:dyDescent="0.2">
      <c r="A1279" s="15" t="s">
        <v>944</v>
      </c>
      <c r="B1279" s="17" t="s">
        <v>138</v>
      </c>
      <c r="C1279" s="17" t="s">
        <v>943</v>
      </c>
      <c r="D1279" s="37">
        <f>D1280</f>
        <v>5932</v>
      </c>
      <c r="E1279" s="151"/>
      <c r="F1279" s="152"/>
    </row>
    <row r="1280" spans="1:6" ht="19.5" customHeight="1" x14ac:dyDescent="0.2">
      <c r="A1280" s="15" t="s">
        <v>136</v>
      </c>
      <c r="B1280" s="17" t="s">
        <v>138</v>
      </c>
      <c r="C1280" s="17" t="s">
        <v>945</v>
      </c>
      <c r="D1280" s="37">
        <v>5932</v>
      </c>
      <c r="E1280" s="151"/>
      <c r="F1280" s="152"/>
    </row>
    <row r="1281" spans="1:9" ht="22.5" customHeight="1" x14ac:dyDescent="0.2">
      <c r="A1281" s="15" t="s">
        <v>708</v>
      </c>
      <c r="B1281" s="17" t="s">
        <v>709</v>
      </c>
      <c r="C1281" s="17"/>
      <c r="D1281" s="37">
        <f>D1248+D1227</f>
        <v>29967</v>
      </c>
      <c r="E1281" s="109">
        <f>E1248+E1227</f>
        <v>19388</v>
      </c>
      <c r="F1281" s="37">
        <f>F1248+F1227</f>
        <v>12094</v>
      </c>
    </row>
    <row r="1282" spans="1:9" ht="24" customHeight="1" x14ac:dyDescent="0.2">
      <c r="A1282" s="21" t="s">
        <v>882</v>
      </c>
      <c r="B1282" s="105">
        <v>0</v>
      </c>
      <c r="C1282" s="106"/>
      <c r="D1282" s="36">
        <f>D1226+D1281</f>
        <v>3471818</v>
      </c>
      <c r="E1282" s="116" t="e">
        <f>E1226+E1281</f>
        <v>#REF!</v>
      </c>
      <c r="F1282" s="36" t="e">
        <f>F1226+F1281</f>
        <v>#REF!</v>
      </c>
      <c r="H1282" s="14"/>
      <c r="I1282" s="14"/>
    </row>
    <row r="1283" spans="1:9" ht="10.35" customHeight="1" x14ac:dyDescent="0.2">
      <c r="A1283" s="1"/>
      <c r="B1283" s="1"/>
      <c r="C1283" s="1"/>
      <c r="D1283" s="1"/>
    </row>
    <row r="1286" spans="1:9" x14ac:dyDescent="0.2">
      <c r="A1286" t="s">
        <v>1017</v>
      </c>
    </row>
  </sheetData>
  <mergeCells count="5">
    <mergeCell ref="A7:D7"/>
    <mergeCell ref="B5:D5"/>
    <mergeCell ref="B6:D6"/>
    <mergeCell ref="B1:D1"/>
    <mergeCell ref="B2:D2"/>
  </mergeCells>
  <phoneticPr fontId="0" type="noConversion"/>
  <pageMargins left="0.59055118110236227" right="0.39370078740157483" top="0.39370078740157483" bottom="0.39370078740157483" header="0.19685039370078741" footer="0.19685039370078741"/>
  <pageSetup paperSize="9" scale="76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Расходы бюджета по целевым стат</vt:lpstr>
      <vt:lpstr>'Расходы бюджета по целевым стат'!Заголовки_для_печати</vt:lpstr>
      <vt:lpstr>'Расходы бюджета по целевым стат'!Область_печати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nnn</dc:creator>
  <cp:lastModifiedBy>nnn</cp:lastModifiedBy>
  <cp:lastPrinted>2019-07-10T09:11:41Z</cp:lastPrinted>
  <dcterms:created xsi:type="dcterms:W3CDTF">2017-04-07T07:40:26Z</dcterms:created>
  <dcterms:modified xsi:type="dcterms:W3CDTF">2019-10-02T09:50:12Z</dcterms:modified>
</cp:coreProperties>
</file>