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2" i="1" l="1"/>
  <c r="E42" i="1"/>
  <c r="F47" i="1" l="1"/>
  <c r="E47" i="1"/>
  <c r="F161" i="1" l="1"/>
  <c r="F159" i="1" s="1"/>
  <c r="E161" i="1"/>
  <c r="E159" i="1" s="1"/>
  <c r="D161" i="1"/>
  <c r="D159" i="1" s="1"/>
  <c r="E140" i="1" l="1"/>
  <c r="F133" i="1" l="1"/>
  <c r="E133" i="1"/>
  <c r="E139" i="1"/>
  <c r="F118" i="1" l="1"/>
  <c r="F117" i="1" s="1"/>
  <c r="E118" i="1"/>
  <c r="E117" i="1" s="1"/>
  <c r="F140" i="1"/>
  <c r="F139" i="1" s="1"/>
  <c r="F123" i="1"/>
  <c r="E123" i="1"/>
  <c r="D120" i="1"/>
  <c r="E120" i="1"/>
  <c r="F120" i="1"/>
  <c r="D140" i="1" l="1"/>
  <c r="D133" i="1"/>
  <c r="D123" i="1"/>
  <c r="D118" i="1"/>
  <c r="D117" i="1" s="1"/>
  <c r="D181" i="1" l="1"/>
  <c r="D92" i="1" l="1"/>
  <c r="E92" i="1"/>
  <c r="F92" i="1"/>
  <c r="E67" i="1" l="1"/>
  <c r="E64" i="1" s="1"/>
  <c r="E63" i="1" s="1"/>
  <c r="E32" i="1"/>
  <c r="D26" i="1"/>
  <c r="E26" i="1"/>
  <c r="F26" i="1"/>
  <c r="F12" i="1" l="1"/>
  <c r="E12" i="1"/>
  <c r="D12" i="1"/>
  <c r="F22" i="1" l="1"/>
  <c r="E22" i="1"/>
  <c r="F181" i="1"/>
  <c r="F180" i="1" s="1"/>
  <c r="F179" i="1" s="1"/>
  <c r="E181" i="1"/>
  <c r="E180" i="1" s="1"/>
  <c r="E179" i="1" s="1"/>
  <c r="F132" i="1"/>
  <c r="E132" i="1"/>
  <c r="F130" i="1"/>
  <c r="E130" i="1"/>
  <c r="F128" i="1"/>
  <c r="E128" i="1"/>
  <c r="F122" i="1"/>
  <c r="E122" i="1"/>
  <c r="F114" i="1"/>
  <c r="F113" i="1" s="1"/>
  <c r="E114" i="1"/>
  <c r="E113" i="1" s="1"/>
  <c r="D130" i="1"/>
  <c r="D128" i="1"/>
  <c r="E116" i="1" l="1"/>
  <c r="F116" i="1"/>
  <c r="F109" i="1"/>
  <c r="F108" i="1" s="1"/>
  <c r="E109" i="1"/>
  <c r="E108" i="1" s="1"/>
  <c r="F106" i="1"/>
  <c r="F105" i="1" s="1"/>
  <c r="E106" i="1"/>
  <c r="E105" i="1" s="1"/>
  <c r="F103" i="1"/>
  <c r="E103" i="1"/>
  <c r="F101" i="1"/>
  <c r="E101" i="1"/>
  <c r="F98" i="1"/>
  <c r="E98" i="1"/>
  <c r="F96" i="1"/>
  <c r="E96" i="1"/>
  <c r="F94" i="1"/>
  <c r="E94" i="1"/>
  <c r="F90" i="1"/>
  <c r="E90" i="1"/>
  <c r="F86" i="1"/>
  <c r="F85" i="1" s="1"/>
  <c r="E86" i="1"/>
  <c r="E85" i="1" s="1"/>
  <c r="F83" i="1"/>
  <c r="F82" i="1" s="1"/>
  <c r="E83" i="1"/>
  <c r="E82" i="1" s="1"/>
  <c r="F80" i="1"/>
  <c r="F79" i="1" s="1"/>
  <c r="E80" i="1"/>
  <c r="E79" i="1" s="1"/>
  <c r="F76" i="1"/>
  <c r="E76" i="1"/>
  <c r="F74" i="1"/>
  <c r="E74" i="1"/>
  <c r="F71" i="1"/>
  <c r="F70" i="1" s="1"/>
  <c r="E71" i="1"/>
  <c r="E70" i="1" s="1"/>
  <c r="F67" i="1"/>
  <c r="F64" i="1" s="1"/>
  <c r="F63" i="1" s="1"/>
  <c r="F61" i="1"/>
  <c r="E61" i="1"/>
  <c r="F59" i="1"/>
  <c r="E59" i="1"/>
  <c r="F56" i="1"/>
  <c r="E56" i="1"/>
  <c r="F54" i="1"/>
  <c r="E54" i="1"/>
  <c r="F52" i="1"/>
  <c r="E52" i="1"/>
  <c r="F45" i="1"/>
  <c r="E45" i="1"/>
  <c r="F40" i="1"/>
  <c r="E40" i="1"/>
  <c r="F37" i="1"/>
  <c r="E37" i="1"/>
  <c r="D37" i="1"/>
  <c r="F34" i="1"/>
  <c r="E34" i="1"/>
  <c r="F32" i="1"/>
  <c r="F30" i="1"/>
  <c r="E30" i="1"/>
  <c r="F24" i="1"/>
  <c r="E24" i="1"/>
  <c r="F20" i="1"/>
  <c r="E20" i="1"/>
  <c r="F11" i="1"/>
  <c r="E11" i="1"/>
  <c r="D103" i="1"/>
  <c r="D101" i="1"/>
  <c r="D98" i="1"/>
  <c r="D96" i="1"/>
  <c r="D94" i="1"/>
  <c r="D90" i="1"/>
  <c r="D71" i="1"/>
  <c r="D67" i="1"/>
  <c r="D64" i="1" s="1"/>
  <c r="D24" i="1"/>
  <c r="D20" i="1"/>
  <c r="D22" i="1"/>
  <c r="D180" i="1"/>
  <c r="D179" i="1" s="1"/>
  <c r="D139" i="1"/>
  <c r="D132" i="1"/>
  <c r="D122" i="1"/>
  <c r="D114" i="1"/>
  <c r="D113" i="1" s="1"/>
  <c r="D116" i="1" l="1"/>
  <c r="D112" i="1" s="1"/>
  <c r="D111" i="1" s="1"/>
  <c r="F112" i="1"/>
  <c r="F111" i="1" s="1"/>
  <c r="F39" i="1"/>
  <c r="F36" i="1" s="1"/>
  <c r="E112" i="1"/>
  <c r="E111" i="1" s="1"/>
  <c r="F58" i="1"/>
  <c r="F73" i="1"/>
  <c r="F69" i="1" s="1"/>
  <c r="F100" i="1"/>
  <c r="E44" i="1"/>
  <c r="F19" i="1"/>
  <c r="F18" i="1" s="1"/>
  <c r="E39" i="1"/>
  <c r="E36" i="1" s="1"/>
  <c r="E51" i="1"/>
  <c r="E58" i="1"/>
  <c r="F78" i="1"/>
  <c r="F51" i="1"/>
  <c r="F29" i="1"/>
  <c r="F28" i="1" s="1"/>
  <c r="E19" i="1"/>
  <c r="E18" i="1" s="1"/>
  <c r="E89" i="1"/>
  <c r="E73" i="1"/>
  <c r="E69" i="1" s="1"/>
  <c r="E29" i="1"/>
  <c r="E28" i="1" s="1"/>
  <c r="F44" i="1"/>
  <c r="E100" i="1"/>
  <c r="E78" i="1"/>
  <c r="F89" i="1"/>
  <c r="D109" i="1"/>
  <c r="D108" i="1" s="1"/>
  <c r="D106" i="1"/>
  <c r="D105" i="1" s="1"/>
  <c r="D100" i="1"/>
  <c r="D89" i="1"/>
  <c r="D86" i="1"/>
  <c r="D85" i="1" s="1"/>
  <c r="D83" i="1"/>
  <c r="D82" i="1" s="1"/>
  <c r="D80" i="1"/>
  <c r="D79" i="1" s="1"/>
  <c r="D76" i="1"/>
  <c r="D74" i="1"/>
  <c r="D63" i="1"/>
  <c r="D61" i="1"/>
  <c r="D59" i="1"/>
  <c r="D56" i="1"/>
  <c r="D54" i="1"/>
  <c r="D52" i="1"/>
  <c r="D47" i="1"/>
  <c r="D45" i="1"/>
  <c r="D42" i="1"/>
  <c r="D40" i="1"/>
  <c r="D34" i="1"/>
  <c r="D32" i="1"/>
  <c r="D30" i="1"/>
  <c r="D19" i="1"/>
  <c r="D18" i="1" s="1"/>
  <c r="D11" i="1"/>
  <c r="E88" i="1" l="1"/>
  <c r="F88" i="1"/>
  <c r="F50" i="1"/>
  <c r="D73" i="1"/>
  <c r="E50" i="1"/>
  <c r="D29" i="1"/>
  <c r="D28" i="1" s="1"/>
  <c r="F10" i="1"/>
  <c r="E10" i="1"/>
  <c r="D58" i="1"/>
  <c r="D88" i="1"/>
  <c r="D51" i="1"/>
  <c r="D78" i="1"/>
  <c r="D70" i="1"/>
  <c r="D44" i="1"/>
  <c r="D39" i="1"/>
  <c r="D36" i="1" s="1"/>
  <c r="E49" i="1" l="1"/>
  <c r="E9" i="1" s="1"/>
  <c r="E183" i="1" s="1"/>
  <c r="F49" i="1"/>
  <c r="F9" i="1" s="1"/>
  <c r="F183" i="1" s="1"/>
  <c r="D69" i="1"/>
  <c r="D50" i="1"/>
  <c r="D10" i="1"/>
  <c r="D49" i="1" l="1"/>
  <c r="D9" i="1" s="1"/>
  <c r="D183" i="1" s="1"/>
</calcChain>
</file>

<file path=xl/sharedStrings.xml><?xml version="1.0" encoding="utf-8"?>
<sst xmlns="http://schemas.openxmlformats.org/spreadsheetml/2006/main" count="317" uniqueCount="314">
  <si>
    <t>Код  доходов</t>
  </si>
  <si>
    <t>Наименование доходов</t>
  </si>
  <si>
    <t>Сумма</t>
  </si>
  <si>
    <t>2022 год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</si>
  <si>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</si>
  <si>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</si>
  <si>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</si>
  <si>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</si>
  <si>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</si>
  <si>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</si>
  <si>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</si>
  <si>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</si>
  <si>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</si>
  <si>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</si>
  <si>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</si>
  <si>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</si>
  <si>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</si>
  <si>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</si>
  <si>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</si>
  <si>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</si>
  <si>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</si>
  <si>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</si>
  <si>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</si>
  <si>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</si>
  <si>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</si>
  <si>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</si>
  <si>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</si>
  <si>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</si>
  <si>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</si>
  <si>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</si>
  <si>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</si>
  <si>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</si>
  <si>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</si>
  <si>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</si>
  <si>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</si>
  <si>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</si>
  <si>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</si>
  <si>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</si>
  <si>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</si>
  <si>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</si>
  <si>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</si>
  <si>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</si>
  <si>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</si>
  <si>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</si>
  <si>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</si>
  <si>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</si>
  <si>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</si>
  <si>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</si>
  <si>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</si>
  <si>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1 05 04 000 02 0000110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</si>
  <si>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</si>
  <si>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</si>
  <si>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</si>
  <si>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</si>
  <si>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</si>
  <si>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</si>
  <si>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</si>
  <si>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</si>
  <si>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</si>
  <si>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</si>
  <si>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</si>
  <si>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</si>
  <si>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</si>
  <si>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</si>
  <si>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</si>
  <si>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</si>
  <si>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</si>
  <si>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</si>
  <si>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</si>
  <si>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</si>
  <si>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</si>
  <si>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</si>
  <si>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</si>
  <si>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</si>
  <si>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</si>
  <si>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1 08 07 000 01 0000 110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</si>
  <si>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</si>
  <si>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1 08 07 150 01 0000 110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</si>
  <si>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</si>
  <si>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</si>
  <si>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</si>
  <si>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</si>
  <si>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</si>
  <si>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</si>
  <si>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</si>
  <si>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</si>
  <si>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</si>
  <si>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</si>
  <si>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</si>
  <si>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</si>
  <si>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</si>
  <si>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</si>
  <si>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</si>
  <si>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</si>
  <si>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</si>
  <si>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</si>
  <si>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</si>
  <si>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</si>
  <si>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</si>
  <si>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</si>
  <si>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</si>
  <si>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</si>
  <si>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</si>
  <si>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</si>
  <si>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</si>
  <si>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</si>
  <si>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</si>
  <si>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</si>
  <si>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</si>
  <si>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</si>
  <si>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1 12 01 010 01 0000 120</t>
  </si>
  <si>
    <t>Плата за выбросы загрязняющих веществ в атмосферный воздух стационарными объектами</t>
  </si>
  <si>
    <t>1 12 01 030 01 0000 120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</si>
  <si>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</si>
  <si>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</si>
  <si>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</si>
  <si>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</si>
  <si>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</si>
  <si>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</si>
  <si>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</si>
  <si>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</si>
  <si>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</si>
  <si>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</si>
  <si>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</si>
  <si>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</si>
  <si>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</si>
  <si>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</si>
  <si>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</si>
  <si>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</si>
  <si>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</si>
  <si>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</si>
  <si>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</si>
  <si>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</si>
  <si>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</si>
  <si>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</si>
  <si>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</si>
  <si>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</si>
  <si>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</si>
  <si>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</si>
  <si>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</si>
  <si>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</si>
  <si>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</si>
  <si>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</si>
  <si>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</si>
  <si>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</si>
  <si>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</si>
  <si>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</si>
  <si>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</si>
  <si>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</si>
  <si>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</si>
  <si>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</si>
  <si>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</si>
  <si>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</si>
  <si>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</si>
  <si>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</si>
  <si>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</si>
  <si>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</si>
  <si>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</si>
  <si>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</si>
  <si>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</si>
  <si>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</si>
  <si>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</si>
  <si>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</si>
  <si>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</si>
  <si>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</si>
  <si>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</si>
  <si>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</si>
  <si>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</si>
  <si>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</si>
  <si>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</si>
  <si>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</si>
  <si>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</si>
  <si>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</si>
  <si>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</si>
  <si>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</si>
  <si>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</si>
  <si>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</si>
  <si>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</si>
  <si>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</si>
  <si>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</si>
  <si>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</si>
  <si>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</si>
  <si>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</si>
  <si>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</si>
  <si>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</si>
  <si>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</si>
  <si>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</si>
  <si>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</si>
  <si>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</si>
  <si>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</si>
  <si>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</si>
  <si>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</si>
  <si>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</si>
  <si>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</si>
  <si>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</si>
  <si>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</si>
  <si>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1 17 00 000 00  0000 000</t>
  </si>
  <si>
    <t>ПРОЧИЕ НЕНАЛОГОВЫЕ ДОХОДЫ</t>
  </si>
  <si>
    <t>1 17 05 000 00 0000 180</t>
  </si>
  <si>
    <t>Прочие неналоговые доходы</t>
  </si>
  <si>
    <t>1 17 05 040 04 0000 180</t>
  </si>
  <si>
    <t>Прочие неналоговые доходы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</si>
  <si>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</si>
  <si>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</si>
  <si>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</si>
  <si>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</si>
  <si>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</si>
  <si>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</si>
  <si>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</si>
  <si>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</si>
  <si>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</si>
  <si>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</si>
  <si>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</si>
  <si>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</si>
  <si>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</si>
  <si>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</si>
  <si>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</si>
  <si>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</si>
  <si>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</si>
  <si>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</si>
  <si>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</si>
  <si>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</si>
  <si>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</si>
  <si>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</si>
  <si>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</si>
  <si>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</si>
  <si>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</si>
  <si>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</si>
  <si>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</si>
  <si>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</si>
  <si>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>2 02 29 999 04 0000 150</t>
  </si>
  <si>
    <t>Прочие субсидии бюджетам  городских округов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</si>
  <si>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</si>
  <si>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</si>
  <si>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</si>
  <si>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</si>
  <si>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Субсидии бюджетам муниципальных образований Московской области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</si>
  <si>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 мероприятия  по организации отдыха детей в каникулярное время</t>
  </si>
  <si>
    <t>Субсидии бюджетам муниципальных образований Московской области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</si>
  <si>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</si>
  <si>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</si>
  <si>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</si>
  <si>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</si>
  <si>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</si>
  <si>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</si>
  <si>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</si>
  <si>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</si>
  <si>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</si>
  <si>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</si>
  <si>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</si>
  <si>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</si>
  <si>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</si>
  <si>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</si>
  <si>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</si>
  <si>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</si>
  <si>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образований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</si>
  <si>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</si>
  <si>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образований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</si>
  <si>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</si>
  <si>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</si>
  <si>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</si>
  <si>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</si>
  <si>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</si>
  <si>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</si>
  <si>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</si>
  <si>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</si>
  <si>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</si>
  <si>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</si>
  <si>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</si>
  <si>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</si>
  <si>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</si>
  <si>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</si>
  <si>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</si>
  <si>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</si>
  <si>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</si>
  <si>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</si>
  <si>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</si>
  <si>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</si>
  <si>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</si>
  <si>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</si>
  <si>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</si>
  <si>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</si>
  <si>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</si>
  <si>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</si>
  <si>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</si>
  <si>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</si>
  <si>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</si>
  <si>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</si>
  <si>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Приложение 1  к решению Совета депутатов городского округа Зарайск Московской области №     от      2021г. "О бюджете городского округа Зарайск Московской области на 2022 годи на плановый период 2023 и 2024 годов"</t>
  </si>
  <si>
    <t>Поступлените доходов в бюджет городского округа Зарайск Московской области в 2022-2024 годах</t>
  </si>
  <si>
    <t>2023 год</t>
  </si>
  <si>
    <t>2024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</si>
  <si>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</si>
  <si>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</si>
  <si>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Субвенции бюджетам муниципальных образований Московской области на   организаци мероприятий при осуществлении деятельности по обращению с животными без владельцев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</si>
  <si>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</si>
  <si>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</si>
  <si>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</si>
  <si>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</si>
  <si>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</si>
  <si>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</si>
  <si>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</si>
  <si>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общего образования</t>
  </si>
  <si>
    <t>Субсидия на приобретение и установку технических сооружений (устройств) для развлечений, оснащенных электрическим приводом</t>
  </si>
  <si>
    <t>Субсидия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</si>
  <si>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Субсидия на капитальный ремонт ГТС, находящихся в муниципальной собственности, в том числе разработку проектной документации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</si>
  <si>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</si>
  <si>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</si>
  <si>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 проведение работ по капитальному ремонту зданий региональных (муниципальных) общеобразовательных организаций</t>
  </si>
  <si>
    <t>Субсидия на оснащение отремонтированных зданий общеобразовательных организаций средствами обучения и воспитания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</si>
  <si>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</si>
  <si>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</si>
  <si>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Субвенции бюджетам городских округов на 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</si>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</sst>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83"/>
  <sheetViews>
    <sheetView tabSelected="1" topLeftCell="A74" workbookViewId="0">
      <selection activeCell="I111" sqref="I111"/>
    </sheetView>
  </sheetViews>
  <sheetFormatPr defaultRowHeight="15" x14ac:dyDescent="0.25"/>
  <cols>
    <col min="1" max="1" width="4.42578125" customWidth="1"/>
    <col min="2" max="2" width="20.85546875" customWidth="1"/>
    <col min="3" max="3" width="39.42578125" customWidth="1"/>
    <col min="4" max="5" width="8.85546875" customWidth="1"/>
    <col min="6" max="6" width="9.140625" customWidth="1"/>
  </cols>
  <sheetData>
    <row r="2" spans="2:37" ht="20.25" customHeight="1" x14ac:dyDescent="0.25">
      <c r="C2" s="12"/>
      <c r="D2" s="12"/>
      <c r="E2" s="12"/>
      <c r="F2" s="12"/>
    </row>
    <row r="3" spans="2:37" ht="61.5" customHeight="1" x14ac:dyDescent="0.25">
      <c r="B3" s="3"/>
      <c r="C3" s="13" t="s">
        <v>288</v>
      </c>
      <c r="D3" s="13"/>
      <c r="E3" s="13"/>
      <c r="F3" s="13"/>
    </row>
    <row r="4" spans="2:37" x14ac:dyDescent="0.25">
      <c r="B4" s="10" t="s">
        <v>289</v>
      </c>
      <c r="C4" s="10"/>
      <c r="D4" s="10"/>
      <c r="E4" s="10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x14ac:dyDescent="0.25">
      <c r="B5" s="4"/>
      <c r="C5" s="4"/>
      <c r="D5" s="4"/>
      <c r="E5" s="3"/>
      <c r="F5" s="4" t="s">
        <v>276</v>
      </c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x14ac:dyDescent="0.25">
      <c r="B6" s="11" t="s">
        <v>0</v>
      </c>
      <c r="C6" s="11" t="s">
        <v>1</v>
      </c>
      <c r="D6" s="5" t="s">
        <v>2</v>
      </c>
      <c r="E6" s="5" t="s">
        <v>2</v>
      </c>
      <c r="F6" s="5" t="s">
        <v>275</v>
      </c>
    </row>
    <row r="7" spans="2:37" x14ac:dyDescent="0.25">
      <c r="B7" s="11"/>
      <c r="C7" s="11"/>
      <c r="D7" s="5" t="s">
        <v>3</v>
      </c>
      <c r="E7" s="5" t="s">
        <v>290</v>
      </c>
      <c r="F7" s="5" t="s">
        <v>291</v>
      </c>
    </row>
    <row r="8" spans="2:37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</row>
    <row r="9" spans="2:37" x14ac:dyDescent="0.25">
      <c r="B9" s="7" t="s">
        <v>4</v>
      </c>
      <c r="C9" s="7" t="s">
        <v>5</v>
      </c>
      <c r="D9" s="8">
        <f>SUM(D10+D49)</f>
        <v>922131</v>
      </c>
      <c r="E9" s="8">
        <f>SUM(E10+E49)</f>
        <v>989333</v>
      </c>
      <c r="F9" s="8">
        <f>SUM(F10+F49)</f>
        <v>1047930</v>
      </c>
    </row>
    <row r="10" spans="2:37" x14ac:dyDescent="0.25">
      <c r="B10" s="7"/>
      <c r="C10" s="7" t="s">
        <v>6</v>
      </c>
      <c r="D10" s="8">
        <f>SUM(D11+D18+D28+D36+D44)</f>
        <v>862442</v>
      </c>
      <c r="E10" s="8">
        <f>SUM(E11+E18+E28+E36+E44)</f>
        <v>910397</v>
      </c>
      <c r="F10" s="8">
        <f>SUM(F11+F18+F28+F36+F44)</f>
        <v>969118</v>
      </c>
    </row>
    <row r="11" spans="2:37" x14ac:dyDescent="0.25">
      <c r="B11" s="7" t="s">
        <v>7</v>
      </c>
      <c r="C11" s="7" t="s">
        <v>8</v>
      </c>
      <c r="D11" s="8">
        <f>SUM(D12)</f>
        <v>685683</v>
      </c>
      <c r="E11" s="8">
        <f t="shared" ref="E11:F11" si="0">SUM(E12)</f>
        <v>724780</v>
      </c>
      <c r="F11" s="8">
        <f t="shared" si="0"/>
        <v>769727</v>
      </c>
    </row>
    <row r="12" spans="2:37" x14ac:dyDescent="0.25">
      <c r="B12" s="7" t="s">
        <v>9</v>
      </c>
      <c r="C12" s="7" t="s">
        <v>10</v>
      </c>
      <c r="D12" s="8">
        <f>SUM(D13:D17)</f>
        <v>685683</v>
      </c>
      <c r="E12" s="8">
        <f t="shared" ref="E12:F12" si="1">SUM(E13:E17)</f>
        <v>724780</v>
      </c>
      <c r="F12" s="8">
        <f t="shared" si="1"/>
        <v>769727</v>
      </c>
    </row>
    <row r="13" spans="2:37" ht="89.25" x14ac:dyDescent="0.25">
      <c r="B13" s="7" t="s">
        <v>11</v>
      </c>
      <c r="C13" s="7" t="s">
        <v>12</v>
      </c>
      <c r="D13" s="8">
        <v>655131</v>
      </c>
      <c r="E13" s="8">
        <v>692451</v>
      </c>
      <c r="F13" s="8">
        <v>735507</v>
      </c>
    </row>
    <row r="14" spans="2:37" ht="127.5" x14ac:dyDescent="0.25">
      <c r="B14" s="7" t="s">
        <v>13</v>
      </c>
      <c r="C14" s="7" t="s">
        <v>14</v>
      </c>
      <c r="D14" s="8">
        <v>7000</v>
      </c>
      <c r="E14" s="8">
        <v>7500</v>
      </c>
      <c r="F14" s="8">
        <v>8000</v>
      </c>
    </row>
    <row r="15" spans="2:37" ht="51" x14ac:dyDescent="0.25">
      <c r="B15" s="7" t="s">
        <v>15</v>
      </c>
      <c r="C15" s="7" t="s">
        <v>16</v>
      </c>
      <c r="D15" s="8">
        <v>10000</v>
      </c>
      <c r="E15" s="8">
        <v>10500</v>
      </c>
      <c r="F15" s="8">
        <v>11000</v>
      </c>
    </row>
    <row r="16" spans="2:37" ht="102" x14ac:dyDescent="0.25">
      <c r="B16" s="7" t="s">
        <v>17</v>
      </c>
      <c r="C16" s="7" t="s">
        <v>18</v>
      </c>
      <c r="D16" s="8">
        <v>13412</v>
      </c>
      <c r="E16" s="8">
        <v>14181</v>
      </c>
      <c r="F16" s="8">
        <v>15063</v>
      </c>
    </row>
    <row r="17" spans="2:6" ht="114.75" x14ac:dyDescent="0.25">
      <c r="B17" s="7" t="s">
        <v>287</v>
      </c>
      <c r="C17" s="7" t="s">
        <v>286</v>
      </c>
      <c r="D17" s="8">
        <v>140</v>
      </c>
      <c r="E17" s="8">
        <v>148</v>
      </c>
      <c r="F17" s="8">
        <v>157</v>
      </c>
    </row>
    <row r="18" spans="2:6" ht="38.25" x14ac:dyDescent="0.25">
      <c r="B18" s="7" t="s">
        <v>19</v>
      </c>
      <c r="C18" s="7" t="s">
        <v>20</v>
      </c>
      <c r="D18" s="8">
        <f t="shared" ref="D18:F18" si="2">SUM(D19)</f>
        <v>41002</v>
      </c>
      <c r="E18" s="8">
        <f t="shared" si="2"/>
        <v>40054</v>
      </c>
      <c r="F18" s="8">
        <f t="shared" si="2"/>
        <v>42378</v>
      </c>
    </row>
    <row r="19" spans="2:6" ht="38.25" x14ac:dyDescent="0.25">
      <c r="B19" s="7" t="s">
        <v>21</v>
      </c>
      <c r="C19" s="7" t="s">
        <v>22</v>
      </c>
      <c r="D19" s="8">
        <f>SUM(D20+D22+D24+D26)</f>
        <v>41002</v>
      </c>
      <c r="E19" s="8">
        <f t="shared" ref="E19:F19" si="3">SUM(E20+E22+E24+E26)</f>
        <v>40054</v>
      </c>
      <c r="F19" s="8">
        <f t="shared" si="3"/>
        <v>42378</v>
      </c>
    </row>
    <row r="20" spans="2:6" ht="76.5" x14ac:dyDescent="0.25">
      <c r="B20" s="7" t="s">
        <v>23</v>
      </c>
      <c r="C20" s="7" t="s">
        <v>24</v>
      </c>
      <c r="D20" s="8">
        <f>SUM(D21)</f>
        <v>18538</v>
      </c>
      <c r="E20" s="8">
        <f t="shared" ref="E20:F20" si="4">SUM(E21)</f>
        <v>17920</v>
      </c>
      <c r="F20" s="8">
        <f t="shared" si="4"/>
        <v>18658</v>
      </c>
    </row>
    <row r="21" spans="2:6" ht="127.5" x14ac:dyDescent="0.25">
      <c r="B21" s="7" t="s">
        <v>25</v>
      </c>
      <c r="C21" s="7" t="s">
        <v>26</v>
      </c>
      <c r="D21" s="8">
        <v>18538</v>
      </c>
      <c r="E21" s="8">
        <v>17920</v>
      </c>
      <c r="F21" s="8">
        <v>18658</v>
      </c>
    </row>
    <row r="22" spans="2:6" ht="102" x14ac:dyDescent="0.25">
      <c r="B22" s="7" t="s">
        <v>27</v>
      </c>
      <c r="C22" s="7" t="s">
        <v>28</v>
      </c>
      <c r="D22" s="7">
        <f>SUM(D23)</f>
        <v>103</v>
      </c>
      <c r="E22" s="7">
        <f t="shared" ref="E22:F22" si="5">SUM(E23)</f>
        <v>100</v>
      </c>
      <c r="F22" s="7">
        <f t="shared" si="5"/>
        <v>108</v>
      </c>
    </row>
    <row r="23" spans="2:6" ht="153" x14ac:dyDescent="0.25">
      <c r="B23" s="7" t="s">
        <v>29</v>
      </c>
      <c r="C23" s="7" t="s">
        <v>30</v>
      </c>
      <c r="D23" s="7">
        <v>103</v>
      </c>
      <c r="E23" s="7">
        <v>100</v>
      </c>
      <c r="F23" s="7">
        <v>108</v>
      </c>
    </row>
    <row r="24" spans="2:6" ht="89.25" x14ac:dyDescent="0.25">
      <c r="B24" s="7" t="s">
        <v>31</v>
      </c>
      <c r="C24" s="7" t="s">
        <v>32</v>
      </c>
      <c r="D24" s="8">
        <f>SUM(D25)</f>
        <v>24686</v>
      </c>
      <c r="E24" s="8">
        <f t="shared" ref="E24:F24" si="6">SUM(E25)</f>
        <v>24254</v>
      </c>
      <c r="F24" s="8">
        <f t="shared" si="6"/>
        <v>26006</v>
      </c>
    </row>
    <row r="25" spans="2:6" ht="140.25" x14ac:dyDescent="0.25">
      <c r="B25" s="7" t="s">
        <v>33</v>
      </c>
      <c r="C25" s="7" t="s">
        <v>34</v>
      </c>
      <c r="D25" s="8">
        <v>24686</v>
      </c>
      <c r="E25" s="8">
        <v>24254</v>
      </c>
      <c r="F25" s="8">
        <v>26006</v>
      </c>
    </row>
    <row r="26" spans="2:6" ht="76.5" x14ac:dyDescent="0.25">
      <c r="B26" s="7" t="s">
        <v>35</v>
      </c>
      <c r="C26" s="7" t="s">
        <v>36</v>
      </c>
      <c r="D26" s="8">
        <f>SUM(D27)</f>
        <v>-2325</v>
      </c>
      <c r="E26" s="8">
        <f t="shared" ref="E26:F26" si="7">SUM(E27)</f>
        <v>-2220</v>
      </c>
      <c r="F26" s="8">
        <f t="shared" si="7"/>
        <v>-2394</v>
      </c>
    </row>
    <row r="27" spans="2:6" ht="127.5" x14ac:dyDescent="0.25">
      <c r="B27" s="7" t="s">
        <v>37</v>
      </c>
      <c r="C27" s="7" t="s">
        <v>38</v>
      </c>
      <c r="D27" s="8">
        <v>-2325</v>
      </c>
      <c r="E27" s="8">
        <v>-2220</v>
      </c>
      <c r="F27" s="8">
        <v>-2394</v>
      </c>
    </row>
    <row r="28" spans="2:6" x14ac:dyDescent="0.25">
      <c r="B28" s="7" t="s">
        <v>39</v>
      </c>
      <c r="C28" s="7" t="s">
        <v>40</v>
      </c>
      <c r="D28" s="8">
        <f>SUM(D29+D34)</f>
        <v>64654</v>
      </c>
      <c r="E28" s="8">
        <f t="shared" ref="E28:F28" si="8">SUM(E29+E34)</f>
        <v>72191</v>
      </c>
      <c r="F28" s="8">
        <f t="shared" si="8"/>
        <v>81310</v>
      </c>
    </row>
    <row r="29" spans="2:6" ht="25.5" x14ac:dyDescent="0.25">
      <c r="B29" s="7" t="s">
        <v>41</v>
      </c>
      <c r="C29" s="7" t="s">
        <v>42</v>
      </c>
      <c r="D29" s="8">
        <f>SUM(D30+D32)</f>
        <v>52891</v>
      </c>
      <c r="E29" s="8">
        <f t="shared" ref="E29:F29" si="9">SUM(E30+E32)</f>
        <v>59579</v>
      </c>
      <c r="F29" s="8">
        <f t="shared" si="9"/>
        <v>67772</v>
      </c>
    </row>
    <row r="30" spans="2:6" ht="38.25" x14ac:dyDescent="0.25">
      <c r="B30" s="7" t="s">
        <v>43</v>
      </c>
      <c r="C30" s="7" t="s">
        <v>44</v>
      </c>
      <c r="D30" s="8">
        <f>SUM(D31)</f>
        <v>44891</v>
      </c>
      <c r="E30" s="8">
        <f t="shared" ref="E30:F30" si="10">SUM(E31)</f>
        <v>50579</v>
      </c>
      <c r="F30" s="8">
        <f t="shared" si="10"/>
        <v>57772</v>
      </c>
    </row>
    <row r="31" spans="2:6" ht="38.25" x14ac:dyDescent="0.25">
      <c r="B31" s="7" t="s">
        <v>45</v>
      </c>
      <c r="C31" s="7" t="s">
        <v>44</v>
      </c>
      <c r="D31" s="8">
        <v>44891</v>
      </c>
      <c r="E31" s="8">
        <v>50579</v>
      </c>
      <c r="F31" s="8">
        <v>57772</v>
      </c>
    </row>
    <row r="32" spans="2:6" ht="51" x14ac:dyDescent="0.25">
      <c r="B32" s="7" t="s">
        <v>46</v>
      </c>
      <c r="C32" s="7" t="s">
        <v>47</v>
      </c>
      <c r="D32" s="8">
        <f>SUM(D33)</f>
        <v>8000</v>
      </c>
      <c r="E32" s="8">
        <f>SUM(E33)</f>
        <v>9000</v>
      </c>
      <c r="F32" s="8">
        <f t="shared" ref="F32" si="11">SUM(F33)</f>
        <v>10000</v>
      </c>
    </row>
    <row r="33" spans="2:6" ht="51" x14ac:dyDescent="0.25">
      <c r="B33" s="7" t="s">
        <v>48</v>
      </c>
      <c r="C33" s="7" t="s">
        <v>47</v>
      </c>
      <c r="D33" s="8">
        <v>8000</v>
      </c>
      <c r="E33" s="8">
        <v>9000</v>
      </c>
      <c r="F33" s="8">
        <v>10000</v>
      </c>
    </row>
    <row r="34" spans="2:6" ht="25.5" x14ac:dyDescent="0.25">
      <c r="B34" s="7" t="s">
        <v>49</v>
      </c>
      <c r="C34" s="7" t="s">
        <v>50</v>
      </c>
      <c r="D34" s="8">
        <f>SUM(D35)</f>
        <v>11763</v>
      </c>
      <c r="E34" s="8">
        <f t="shared" ref="E34:F34" si="12">SUM(E35)</f>
        <v>12612</v>
      </c>
      <c r="F34" s="8">
        <f t="shared" si="12"/>
        <v>13538</v>
      </c>
    </row>
    <row r="35" spans="2:6" ht="38.25" x14ac:dyDescent="0.25">
      <c r="B35" s="7" t="s">
        <v>51</v>
      </c>
      <c r="C35" s="7" t="s">
        <v>52</v>
      </c>
      <c r="D35" s="8">
        <v>11763</v>
      </c>
      <c r="E35" s="8">
        <v>12612</v>
      </c>
      <c r="F35" s="8">
        <v>13538</v>
      </c>
    </row>
    <row r="36" spans="2:6" x14ac:dyDescent="0.25">
      <c r="B36" s="7" t="s">
        <v>53</v>
      </c>
      <c r="C36" s="7" t="s">
        <v>54</v>
      </c>
      <c r="D36" s="8">
        <f>SUM(D37+D39)</f>
        <v>66524</v>
      </c>
      <c r="E36" s="8">
        <f t="shared" ref="E36:F36" si="13">SUM(E37+E39)</f>
        <v>68610</v>
      </c>
      <c r="F36" s="8">
        <f t="shared" si="13"/>
        <v>70751</v>
      </c>
    </row>
    <row r="37" spans="2:6" x14ac:dyDescent="0.25">
      <c r="B37" s="7" t="s">
        <v>55</v>
      </c>
      <c r="C37" s="7" t="s">
        <v>56</v>
      </c>
      <c r="D37" s="8">
        <f>SUM(D38)</f>
        <v>20288</v>
      </c>
      <c r="E37" s="8">
        <f t="shared" ref="E37:F37" si="14">SUM(E38)</f>
        <v>21374</v>
      </c>
      <c r="F37" s="8">
        <f t="shared" si="14"/>
        <v>22515</v>
      </c>
    </row>
    <row r="38" spans="2:6" ht="51" x14ac:dyDescent="0.25">
      <c r="B38" s="7" t="s">
        <v>57</v>
      </c>
      <c r="C38" s="7" t="s">
        <v>58</v>
      </c>
      <c r="D38" s="8">
        <v>20288</v>
      </c>
      <c r="E38" s="8">
        <v>21374</v>
      </c>
      <c r="F38" s="8">
        <v>22515</v>
      </c>
    </row>
    <row r="39" spans="2:6" x14ac:dyDescent="0.25">
      <c r="B39" s="7" t="s">
        <v>59</v>
      </c>
      <c r="C39" s="7" t="s">
        <v>60</v>
      </c>
      <c r="D39" s="8">
        <f>SUM(D40+D42)</f>
        <v>46236</v>
      </c>
      <c r="E39" s="8">
        <f t="shared" ref="E39:F39" si="15">SUM(E40+E42)</f>
        <v>47236</v>
      </c>
      <c r="F39" s="8">
        <f t="shared" si="15"/>
        <v>48236</v>
      </c>
    </row>
    <row r="40" spans="2:6" x14ac:dyDescent="0.25">
      <c r="B40" s="7" t="s">
        <v>61</v>
      </c>
      <c r="C40" s="7" t="s">
        <v>62</v>
      </c>
      <c r="D40" s="8">
        <f>SUM(D41)</f>
        <v>29236</v>
      </c>
      <c r="E40" s="8">
        <f t="shared" ref="E40:F40" si="16">SUM(E41)</f>
        <v>29236</v>
      </c>
      <c r="F40" s="8">
        <f t="shared" si="16"/>
        <v>29236</v>
      </c>
    </row>
    <row r="41" spans="2:6" ht="51" x14ac:dyDescent="0.25">
      <c r="B41" s="7" t="s">
        <v>63</v>
      </c>
      <c r="C41" s="7" t="s">
        <v>64</v>
      </c>
      <c r="D41" s="8">
        <v>29236</v>
      </c>
      <c r="E41" s="8">
        <v>29236</v>
      </c>
      <c r="F41" s="8">
        <v>29236</v>
      </c>
    </row>
    <row r="42" spans="2:6" x14ac:dyDescent="0.25">
      <c r="B42" s="7" t="s">
        <v>65</v>
      </c>
      <c r="C42" s="7" t="s">
        <v>66</v>
      </c>
      <c r="D42" s="8">
        <f>SUM(D43)</f>
        <v>17000</v>
      </c>
      <c r="E42" s="8">
        <f t="shared" ref="E42:F42" si="17">SUM(E43)</f>
        <v>18000</v>
      </c>
      <c r="F42" s="8">
        <f t="shared" si="17"/>
        <v>19000</v>
      </c>
    </row>
    <row r="43" spans="2:6" ht="51" x14ac:dyDescent="0.25">
      <c r="B43" s="7" t="s">
        <v>67</v>
      </c>
      <c r="C43" s="7" t="s">
        <v>68</v>
      </c>
      <c r="D43" s="8">
        <v>17000</v>
      </c>
      <c r="E43" s="8">
        <v>18000</v>
      </c>
      <c r="F43" s="8">
        <v>19000</v>
      </c>
    </row>
    <row r="44" spans="2:6" x14ac:dyDescent="0.25">
      <c r="B44" s="7" t="s">
        <v>69</v>
      </c>
      <c r="C44" s="7" t="s">
        <v>70</v>
      </c>
      <c r="D44" s="8">
        <f>SUM(D45+D47)</f>
        <v>4579</v>
      </c>
      <c r="E44" s="8">
        <f t="shared" ref="E44:F44" si="18">SUM(E45+E47)</f>
        <v>4762</v>
      </c>
      <c r="F44" s="8">
        <f t="shared" si="18"/>
        <v>4952</v>
      </c>
    </row>
    <row r="45" spans="2:6" ht="38.25" x14ac:dyDescent="0.25">
      <c r="B45" s="7" t="s">
        <v>71</v>
      </c>
      <c r="C45" s="7" t="s">
        <v>72</v>
      </c>
      <c r="D45" s="8">
        <f>SUM(D46)</f>
        <v>4569</v>
      </c>
      <c r="E45" s="8">
        <f t="shared" ref="E45:F45" si="19">SUM(E46)</f>
        <v>4762</v>
      </c>
      <c r="F45" s="8">
        <f t="shared" si="19"/>
        <v>4952</v>
      </c>
    </row>
    <row r="46" spans="2:6" ht="63.75" x14ac:dyDescent="0.25">
      <c r="B46" s="7" t="s">
        <v>73</v>
      </c>
      <c r="C46" s="7" t="s">
        <v>74</v>
      </c>
      <c r="D46" s="8">
        <v>4569</v>
      </c>
      <c r="E46" s="8">
        <v>4762</v>
      </c>
      <c r="F46" s="8">
        <v>4952</v>
      </c>
    </row>
    <row r="47" spans="2:6" ht="51" x14ac:dyDescent="0.25">
      <c r="B47" s="7" t="s">
        <v>75</v>
      </c>
      <c r="C47" s="7" t="s">
        <v>76</v>
      </c>
      <c r="D47" s="7">
        <f>SUM(D48)</f>
        <v>10</v>
      </c>
      <c r="E47" s="7">
        <f t="shared" ref="E47:F47" si="20">SUM(E48)</f>
        <v>0</v>
      </c>
      <c r="F47" s="7">
        <f t="shared" si="20"/>
        <v>0</v>
      </c>
    </row>
    <row r="48" spans="2:6" ht="38.25" x14ac:dyDescent="0.25">
      <c r="B48" s="7" t="s">
        <v>77</v>
      </c>
      <c r="C48" s="7" t="s">
        <v>78</v>
      </c>
      <c r="D48" s="7">
        <v>10</v>
      </c>
      <c r="E48" s="7"/>
      <c r="F48" s="7"/>
    </row>
    <row r="49" spans="2:6" x14ac:dyDescent="0.25">
      <c r="B49" s="7"/>
      <c r="C49" s="7" t="s">
        <v>79</v>
      </c>
      <c r="D49" s="8">
        <f>SUM(D50+D63+D69+D78+D88+D108)</f>
        <v>59689</v>
      </c>
      <c r="E49" s="8">
        <f>SUM(E50+E63+E69+E78+E88+E108)</f>
        <v>78936</v>
      </c>
      <c r="F49" s="8">
        <f>SUM(F50+F63+F69+F78+F88+F108)</f>
        <v>78812</v>
      </c>
    </row>
    <row r="50" spans="2:6" ht="38.25" x14ac:dyDescent="0.25">
      <c r="B50" s="7" t="s">
        <v>80</v>
      </c>
      <c r="C50" s="7" t="s">
        <v>81</v>
      </c>
      <c r="D50" s="8">
        <f>SUM(D51+D58)</f>
        <v>52313</v>
      </c>
      <c r="E50" s="8">
        <f t="shared" ref="E50:F50" si="21">SUM(E51+E58)</f>
        <v>53259</v>
      </c>
      <c r="F50" s="8">
        <f t="shared" si="21"/>
        <v>54117</v>
      </c>
    </row>
    <row r="51" spans="2:6" ht="102" x14ac:dyDescent="0.25">
      <c r="B51" s="7" t="s">
        <v>82</v>
      </c>
      <c r="C51" s="7" t="s">
        <v>83</v>
      </c>
      <c r="D51" s="8">
        <f>SUM(D52+D54+D56)</f>
        <v>42843</v>
      </c>
      <c r="E51" s="8">
        <f t="shared" ref="E51:F51" si="22">SUM(E52+E54+E56)</f>
        <v>43639</v>
      </c>
      <c r="F51" s="8">
        <f t="shared" si="22"/>
        <v>44467</v>
      </c>
    </row>
    <row r="52" spans="2:6" ht="76.5" x14ac:dyDescent="0.25">
      <c r="B52" s="7" t="s">
        <v>84</v>
      </c>
      <c r="C52" s="7" t="s">
        <v>85</v>
      </c>
      <c r="D52" s="8">
        <f>SUM(D53)</f>
        <v>22949</v>
      </c>
      <c r="E52" s="8">
        <f t="shared" ref="E52:F52" si="23">SUM(E53)</f>
        <v>22949</v>
      </c>
      <c r="F52" s="8">
        <f t="shared" si="23"/>
        <v>22949</v>
      </c>
    </row>
    <row r="53" spans="2:6" ht="89.25" x14ac:dyDescent="0.25">
      <c r="B53" s="7" t="s">
        <v>86</v>
      </c>
      <c r="C53" s="7" t="s">
        <v>87</v>
      </c>
      <c r="D53" s="8">
        <v>22949</v>
      </c>
      <c r="E53" s="8">
        <v>22949</v>
      </c>
      <c r="F53" s="8">
        <v>22949</v>
      </c>
    </row>
    <row r="54" spans="2:6" ht="89.25" x14ac:dyDescent="0.25">
      <c r="B54" s="7" t="s">
        <v>88</v>
      </c>
      <c r="C54" s="7" t="s">
        <v>89</v>
      </c>
      <c r="D54" s="7">
        <f>SUM(D55)</f>
        <v>80</v>
      </c>
      <c r="E54" s="7">
        <f t="shared" ref="E54:F54" si="24">SUM(E55)</f>
        <v>80</v>
      </c>
      <c r="F54" s="7">
        <f t="shared" si="24"/>
        <v>80</v>
      </c>
    </row>
    <row r="55" spans="2:6" ht="76.5" x14ac:dyDescent="0.25">
      <c r="B55" s="7" t="s">
        <v>90</v>
      </c>
      <c r="C55" s="7" t="s">
        <v>91</v>
      </c>
      <c r="D55" s="7">
        <v>80</v>
      </c>
      <c r="E55" s="7">
        <v>80</v>
      </c>
      <c r="F55" s="7">
        <v>80</v>
      </c>
    </row>
    <row r="56" spans="2:6" ht="51" x14ac:dyDescent="0.25">
      <c r="B56" s="7" t="s">
        <v>92</v>
      </c>
      <c r="C56" s="7" t="s">
        <v>93</v>
      </c>
      <c r="D56" s="8">
        <f>SUM(D57)</f>
        <v>19814</v>
      </c>
      <c r="E56" s="8">
        <f t="shared" ref="E56:F56" si="25">SUM(E57)</f>
        <v>20610</v>
      </c>
      <c r="F56" s="8">
        <f t="shared" si="25"/>
        <v>21438</v>
      </c>
    </row>
    <row r="57" spans="2:6" ht="38.25" x14ac:dyDescent="0.25">
      <c r="B57" s="7" t="s">
        <v>94</v>
      </c>
      <c r="C57" s="7" t="s">
        <v>95</v>
      </c>
      <c r="D57" s="8">
        <v>19814</v>
      </c>
      <c r="E57" s="8">
        <v>20610</v>
      </c>
      <c r="F57" s="8">
        <v>21438</v>
      </c>
    </row>
    <row r="58" spans="2:6" ht="102" x14ac:dyDescent="0.25">
      <c r="B58" s="7" t="s">
        <v>96</v>
      </c>
      <c r="C58" s="7" t="s">
        <v>97</v>
      </c>
      <c r="D58" s="8">
        <f>SUM(D59+D61)</f>
        <v>9470</v>
      </c>
      <c r="E58" s="8">
        <f t="shared" ref="E58:F58" si="26">SUM(E59+E61)</f>
        <v>9620</v>
      </c>
      <c r="F58" s="8">
        <f t="shared" si="26"/>
        <v>9650</v>
      </c>
    </row>
    <row r="59" spans="2:6" ht="102" x14ac:dyDescent="0.25">
      <c r="B59" s="7" t="s">
        <v>98</v>
      </c>
      <c r="C59" s="7" t="s">
        <v>99</v>
      </c>
      <c r="D59" s="8">
        <f>SUM(D60)</f>
        <v>8000</v>
      </c>
      <c r="E59" s="8">
        <f t="shared" ref="E59:F59" si="27">SUM(E60)</f>
        <v>8000</v>
      </c>
      <c r="F59" s="8">
        <f t="shared" si="27"/>
        <v>8000</v>
      </c>
    </row>
    <row r="60" spans="2:6" ht="89.25" x14ac:dyDescent="0.25">
      <c r="B60" s="7" t="s">
        <v>100</v>
      </c>
      <c r="C60" s="7" t="s">
        <v>101</v>
      </c>
      <c r="D60" s="8">
        <v>8000</v>
      </c>
      <c r="E60" s="8">
        <v>8000</v>
      </c>
      <c r="F60" s="8">
        <v>8000</v>
      </c>
    </row>
    <row r="61" spans="2:6" ht="127.5" x14ac:dyDescent="0.25">
      <c r="B61" s="7" t="s">
        <v>102</v>
      </c>
      <c r="C61" s="7" t="s">
        <v>103</v>
      </c>
      <c r="D61" s="7">
        <f>SUM(D62)</f>
        <v>1470</v>
      </c>
      <c r="E61" s="8">
        <f t="shared" ref="E61:F61" si="28">SUM(E62)</f>
        <v>1620</v>
      </c>
      <c r="F61" s="8">
        <f t="shared" si="28"/>
        <v>1650</v>
      </c>
    </row>
    <row r="62" spans="2:6" ht="127.5" x14ac:dyDescent="0.25">
      <c r="B62" s="7" t="s">
        <v>104</v>
      </c>
      <c r="C62" s="7" t="s">
        <v>105</v>
      </c>
      <c r="D62" s="7">
        <v>1470</v>
      </c>
      <c r="E62" s="8">
        <v>1620</v>
      </c>
      <c r="F62" s="8">
        <v>1650</v>
      </c>
    </row>
    <row r="63" spans="2:6" ht="25.5" x14ac:dyDescent="0.25">
      <c r="B63" s="7" t="s">
        <v>106</v>
      </c>
      <c r="C63" s="7" t="s">
        <v>107</v>
      </c>
      <c r="D63" s="8">
        <f>SUM(D64)</f>
        <v>373</v>
      </c>
      <c r="E63" s="7">
        <f t="shared" ref="E63:F63" si="29">SUM(E64)</f>
        <v>383</v>
      </c>
      <c r="F63" s="7">
        <f t="shared" si="29"/>
        <v>394</v>
      </c>
    </row>
    <row r="64" spans="2:6" ht="25.5" x14ac:dyDescent="0.25">
      <c r="B64" s="7" t="s">
        <v>108</v>
      </c>
      <c r="C64" s="7" t="s">
        <v>109</v>
      </c>
      <c r="D64" s="8">
        <f>SUM(D65+D66+D67)</f>
        <v>373</v>
      </c>
      <c r="E64" s="7">
        <f t="shared" ref="E64:F64" si="30">SUM(E65+E66+E67)</f>
        <v>383</v>
      </c>
      <c r="F64" s="7">
        <f t="shared" si="30"/>
        <v>394</v>
      </c>
    </row>
    <row r="65" spans="2:6" ht="38.25" x14ac:dyDescent="0.25">
      <c r="B65" s="7" t="s">
        <v>110</v>
      </c>
      <c r="C65" s="7" t="s">
        <v>111</v>
      </c>
      <c r="D65" s="7">
        <v>100</v>
      </c>
      <c r="E65" s="7">
        <v>100</v>
      </c>
      <c r="F65" s="7">
        <v>100</v>
      </c>
    </row>
    <row r="66" spans="2:6" ht="25.5" x14ac:dyDescent="0.25">
      <c r="B66" s="7" t="s">
        <v>112</v>
      </c>
      <c r="C66" s="7" t="s">
        <v>113</v>
      </c>
      <c r="D66" s="7">
        <v>100</v>
      </c>
      <c r="E66" s="7">
        <v>100</v>
      </c>
      <c r="F66" s="7">
        <v>100</v>
      </c>
    </row>
    <row r="67" spans="2:6" ht="25.5" x14ac:dyDescent="0.25">
      <c r="B67" s="7" t="s">
        <v>114</v>
      </c>
      <c r="C67" s="7" t="s">
        <v>115</v>
      </c>
      <c r="D67" s="8">
        <f>SUM(D68)</f>
        <v>173</v>
      </c>
      <c r="E67" s="7">
        <f>SUM(E68)</f>
        <v>183</v>
      </c>
      <c r="F67" s="7">
        <f t="shared" ref="F67" si="31">SUM(F68)</f>
        <v>194</v>
      </c>
    </row>
    <row r="68" spans="2:6" x14ac:dyDescent="0.25">
      <c r="B68" s="7" t="s">
        <v>116</v>
      </c>
      <c r="C68" s="7" t="s">
        <v>117</v>
      </c>
      <c r="D68" s="8">
        <v>173</v>
      </c>
      <c r="E68" s="7">
        <v>183</v>
      </c>
      <c r="F68" s="7">
        <v>194</v>
      </c>
    </row>
    <row r="69" spans="2:6" ht="38.25" x14ac:dyDescent="0.25">
      <c r="B69" s="7" t="s">
        <v>118</v>
      </c>
      <c r="C69" s="7" t="s">
        <v>119</v>
      </c>
      <c r="D69" s="8">
        <f>SUM(D70+D73)</f>
        <v>1550</v>
      </c>
      <c r="E69" s="7">
        <f t="shared" ref="E69:F69" si="32">SUM(E70+E73)</f>
        <v>1550</v>
      </c>
      <c r="F69" s="7">
        <f t="shared" si="32"/>
        <v>1550</v>
      </c>
    </row>
    <row r="70" spans="2:6" x14ac:dyDescent="0.25">
      <c r="B70" s="7" t="s">
        <v>120</v>
      </c>
      <c r="C70" s="7" t="s">
        <v>121</v>
      </c>
      <c r="D70" s="8">
        <f>SUM(D71)</f>
        <v>1000</v>
      </c>
      <c r="E70" s="7">
        <f t="shared" ref="E70:F71" si="33">SUM(E71)</f>
        <v>1000</v>
      </c>
      <c r="F70" s="7">
        <f t="shared" si="33"/>
        <v>1000</v>
      </c>
    </row>
    <row r="71" spans="2:6" ht="25.5" x14ac:dyDescent="0.25">
      <c r="B71" s="7" t="s">
        <v>122</v>
      </c>
      <c r="C71" s="7" t="s">
        <v>123</v>
      </c>
      <c r="D71" s="8">
        <f>SUM(D72)</f>
        <v>1000</v>
      </c>
      <c r="E71" s="7">
        <f t="shared" si="33"/>
        <v>1000</v>
      </c>
      <c r="F71" s="7">
        <f t="shared" si="33"/>
        <v>1000</v>
      </c>
    </row>
    <row r="72" spans="2:6" ht="38.25" x14ac:dyDescent="0.25">
      <c r="B72" s="7" t="s">
        <v>124</v>
      </c>
      <c r="C72" s="7" t="s">
        <v>125</v>
      </c>
      <c r="D72" s="8">
        <v>1000</v>
      </c>
      <c r="E72" s="7">
        <v>1000</v>
      </c>
      <c r="F72" s="7">
        <v>1000</v>
      </c>
    </row>
    <row r="73" spans="2:6" x14ac:dyDescent="0.25">
      <c r="B73" s="7" t="s">
        <v>126</v>
      </c>
      <c r="C73" s="7" t="s">
        <v>127</v>
      </c>
      <c r="D73" s="8">
        <f>SUM(D74+D76)</f>
        <v>550</v>
      </c>
      <c r="E73" s="7">
        <f t="shared" ref="E73:F73" si="34">SUM(E74+E76)</f>
        <v>550</v>
      </c>
      <c r="F73" s="7">
        <f t="shared" si="34"/>
        <v>550</v>
      </c>
    </row>
    <row r="74" spans="2:6" ht="38.25" x14ac:dyDescent="0.25">
      <c r="B74" s="7" t="s">
        <v>128</v>
      </c>
      <c r="C74" s="7" t="s">
        <v>129</v>
      </c>
      <c r="D74" s="7">
        <f>SUM(D75)</f>
        <v>500</v>
      </c>
      <c r="E74" s="7">
        <f t="shared" ref="E74:F74" si="35">SUM(E75)</f>
        <v>500</v>
      </c>
      <c r="F74" s="7">
        <f t="shared" si="35"/>
        <v>500</v>
      </c>
    </row>
    <row r="75" spans="2:6" ht="38.25" x14ac:dyDescent="0.25">
      <c r="B75" s="7" t="s">
        <v>130</v>
      </c>
      <c r="C75" s="7" t="s">
        <v>131</v>
      </c>
      <c r="D75" s="7">
        <v>500</v>
      </c>
      <c r="E75" s="7">
        <v>500</v>
      </c>
      <c r="F75" s="7">
        <v>500</v>
      </c>
    </row>
    <row r="76" spans="2:6" ht="25.5" x14ac:dyDescent="0.25">
      <c r="B76" s="7" t="s">
        <v>132</v>
      </c>
      <c r="C76" s="7" t="s">
        <v>133</v>
      </c>
      <c r="D76" s="8">
        <f>SUM(D77)</f>
        <v>50</v>
      </c>
      <c r="E76" s="7">
        <f t="shared" ref="E76:F76" si="36">SUM(E77)</f>
        <v>50</v>
      </c>
      <c r="F76" s="7">
        <f t="shared" si="36"/>
        <v>50</v>
      </c>
    </row>
    <row r="77" spans="2:6" ht="25.5" x14ac:dyDescent="0.25">
      <c r="B77" s="7" t="s">
        <v>134</v>
      </c>
      <c r="C77" s="7" t="s">
        <v>135</v>
      </c>
      <c r="D77" s="8">
        <v>50</v>
      </c>
      <c r="E77" s="7">
        <v>50</v>
      </c>
      <c r="F77" s="7">
        <v>50</v>
      </c>
    </row>
    <row r="78" spans="2:6" ht="25.5" x14ac:dyDescent="0.25">
      <c r="B78" s="7" t="s">
        <v>136</v>
      </c>
      <c r="C78" s="7" t="s">
        <v>137</v>
      </c>
      <c r="D78" s="8">
        <f>SUM(D79+D82+D85)</f>
        <v>4500</v>
      </c>
      <c r="E78" s="8">
        <f t="shared" ref="E78:F78" si="37">SUM(E79+E82+E85)</f>
        <v>23000</v>
      </c>
      <c r="F78" s="8">
        <f t="shared" si="37"/>
        <v>22000</v>
      </c>
    </row>
    <row r="79" spans="2:6" ht="102" x14ac:dyDescent="0.25">
      <c r="B79" s="7" t="s">
        <v>138</v>
      </c>
      <c r="C79" s="7" t="s">
        <v>139</v>
      </c>
      <c r="D79" s="8">
        <f>SUM(D80)</f>
        <v>3000</v>
      </c>
      <c r="E79" s="8">
        <f t="shared" ref="E79:F80" si="38">SUM(E80)</f>
        <v>22000</v>
      </c>
      <c r="F79" s="8">
        <f t="shared" si="38"/>
        <v>21000</v>
      </c>
    </row>
    <row r="80" spans="2:6" ht="102" x14ac:dyDescent="0.25">
      <c r="B80" s="7" t="s">
        <v>140</v>
      </c>
      <c r="C80" s="7" t="s">
        <v>141</v>
      </c>
      <c r="D80" s="8">
        <f>SUM(D81)</f>
        <v>3000</v>
      </c>
      <c r="E80" s="8">
        <f t="shared" si="38"/>
        <v>22000</v>
      </c>
      <c r="F80" s="8">
        <f t="shared" si="38"/>
        <v>21000</v>
      </c>
    </row>
    <row r="81" spans="2:6" ht="102" x14ac:dyDescent="0.25">
      <c r="B81" s="7" t="s">
        <v>142</v>
      </c>
      <c r="C81" s="7" t="s">
        <v>143</v>
      </c>
      <c r="D81" s="8">
        <v>3000</v>
      </c>
      <c r="E81" s="8">
        <v>22000</v>
      </c>
      <c r="F81" s="8">
        <v>21000</v>
      </c>
    </row>
    <row r="82" spans="2:6" ht="38.25" x14ac:dyDescent="0.25">
      <c r="B82" s="7" t="s">
        <v>144</v>
      </c>
      <c r="C82" s="7" t="s">
        <v>145</v>
      </c>
      <c r="D82" s="8">
        <f>SUM(D83)</f>
        <v>1000</v>
      </c>
      <c r="E82" s="8">
        <f t="shared" ref="E82:F83" si="39">SUM(E83)</f>
        <v>1000</v>
      </c>
      <c r="F82" s="8">
        <f t="shared" si="39"/>
        <v>1000</v>
      </c>
    </row>
    <row r="83" spans="2:6" ht="38.25" x14ac:dyDescent="0.25">
      <c r="B83" s="7" t="s">
        <v>146</v>
      </c>
      <c r="C83" s="7" t="s">
        <v>147</v>
      </c>
      <c r="D83" s="8">
        <f>SUM(D84)</f>
        <v>1000</v>
      </c>
      <c r="E83" s="8">
        <f t="shared" si="39"/>
        <v>1000</v>
      </c>
      <c r="F83" s="8">
        <f t="shared" si="39"/>
        <v>1000</v>
      </c>
    </row>
    <row r="84" spans="2:6" ht="51" x14ac:dyDescent="0.25">
      <c r="B84" s="7" t="s">
        <v>148</v>
      </c>
      <c r="C84" s="7" t="s">
        <v>149</v>
      </c>
      <c r="D84" s="8">
        <v>1000</v>
      </c>
      <c r="E84" s="8">
        <v>1000</v>
      </c>
      <c r="F84" s="8">
        <v>1000</v>
      </c>
    </row>
    <row r="85" spans="2:6" ht="89.25" x14ac:dyDescent="0.25">
      <c r="B85" s="7" t="s">
        <v>150</v>
      </c>
      <c r="C85" s="7" t="s">
        <v>151</v>
      </c>
      <c r="D85" s="8">
        <f>SUM(D86)</f>
        <v>500</v>
      </c>
      <c r="E85" s="7">
        <f t="shared" ref="E85:F86" si="40">SUM(E86)</f>
        <v>0</v>
      </c>
      <c r="F85" s="7">
        <f t="shared" si="40"/>
        <v>0</v>
      </c>
    </row>
    <row r="86" spans="2:6" ht="89.25" x14ac:dyDescent="0.25">
      <c r="B86" s="7" t="s">
        <v>152</v>
      </c>
      <c r="C86" s="7" t="s">
        <v>153</v>
      </c>
      <c r="D86" s="8">
        <f>SUM(D87)</f>
        <v>500</v>
      </c>
      <c r="E86" s="7">
        <f t="shared" si="40"/>
        <v>0</v>
      </c>
      <c r="F86" s="7">
        <f t="shared" si="40"/>
        <v>0</v>
      </c>
    </row>
    <row r="87" spans="2:6" ht="102" x14ac:dyDescent="0.25">
      <c r="B87" s="7" t="s">
        <v>154</v>
      </c>
      <c r="C87" s="7" t="s">
        <v>155</v>
      </c>
      <c r="D87" s="8">
        <v>500</v>
      </c>
      <c r="E87" s="7"/>
      <c r="F87" s="7"/>
    </row>
    <row r="88" spans="2:6" x14ac:dyDescent="0.25">
      <c r="B88" s="7" t="s">
        <v>156</v>
      </c>
      <c r="C88" s="7" t="s">
        <v>157</v>
      </c>
      <c r="D88" s="8">
        <f>SUM(D89+D100+D105)</f>
        <v>903</v>
      </c>
      <c r="E88" s="7">
        <f>SUM(E89+E100+E105)</f>
        <v>744</v>
      </c>
      <c r="F88" s="7">
        <f>SUM(F89+F100+F105)</f>
        <v>751</v>
      </c>
    </row>
    <row r="89" spans="2:6" ht="38.25" x14ac:dyDescent="0.25">
      <c r="B89" s="7" t="s">
        <v>158</v>
      </c>
      <c r="C89" s="7" t="s">
        <v>159</v>
      </c>
      <c r="D89" s="7">
        <f>SUM(D90+D92+D94+D96+D98)</f>
        <v>460</v>
      </c>
      <c r="E89" s="7">
        <f>SUM(E90+E92+E94+E96+E98)</f>
        <v>420</v>
      </c>
      <c r="F89" s="7">
        <f>SUM(F90+F92+F94+F96+F98)</f>
        <v>420</v>
      </c>
    </row>
    <row r="90" spans="2:6" ht="63.75" x14ac:dyDescent="0.25">
      <c r="B90" s="7" t="s">
        <v>160</v>
      </c>
      <c r="C90" s="7" t="s">
        <v>161</v>
      </c>
      <c r="D90" s="7">
        <f>SUM(D91)</f>
        <v>10</v>
      </c>
      <c r="E90" s="7">
        <f t="shared" ref="E90:F90" si="41">SUM(E91)</f>
        <v>0</v>
      </c>
      <c r="F90" s="7">
        <f t="shared" si="41"/>
        <v>0</v>
      </c>
    </row>
    <row r="91" spans="2:6" ht="89.25" x14ac:dyDescent="0.25">
      <c r="B91" s="7" t="s">
        <v>162</v>
      </c>
      <c r="C91" s="7" t="s">
        <v>163</v>
      </c>
      <c r="D91" s="7">
        <v>10</v>
      </c>
      <c r="E91" s="7"/>
      <c r="F91" s="7"/>
    </row>
    <row r="92" spans="2:6" ht="76.5" x14ac:dyDescent="0.25">
      <c r="B92" s="7" t="s">
        <v>164</v>
      </c>
      <c r="C92" s="7" t="s">
        <v>165</v>
      </c>
      <c r="D92" s="7">
        <f>SUM(D93)</f>
        <v>100</v>
      </c>
      <c r="E92" s="7">
        <f t="shared" ref="E92:F92" si="42">SUM(E93)</f>
        <v>100</v>
      </c>
      <c r="F92" s="7">
        <f t="shared" si="42"/>
        <v>100</v>
      </c>
    </row>
    <row r="93" spans="2:6" ht="102" x14ac:dyDescent="0.25">
      <c r="B93" s="7" t="s">
        <v>166</v>
      </c>
      <c r="C93" s="7" t="s">
        <v>167</v>
      </c>
      <c r="D93" s="7">
        <v>100</v>
      </c>
      <c r="E93" s="7">
        <v>100</v>
      </c>
      <c r="F93" s="7">
        <v>100</v>
      </c>
    </row>
    <row r="94" spans="2:6" ht="76.5" x14ac:dyDescent="0.25">
      <c r="B94" s="7" t="s">
        <v>168</v>
      </c>
      <c r="C94" s="7" t="s">
        <v>169</v>
      </c>
      <c r="D94" s="7">
        <f>SUM(D95)</f>
        <v>50</v>
      </c>
      <c r="E94" s="7">
        <f t="shared" ref="E94:F94" si="43">SUM(E95)</f>
        <v>20</v>
      </c>
      <c r="F94" s="7">
        <f t="shared" si="43"/>
        <v>20</v>
      </c>
    </row>
    <row r="95" spans="2:6" ht="127.5" x14ac:dyDescent="0.25">
      <c r="B95" s="7" t="s">
        <v>170</v>
      </c>
      <c r="C95" s="7" t="s">
        <v>171</v>
      </c>
      <c r="D95" s="7">
        <v>50</v>
      </c>
      <c r="E95" s="7">
        <v>20</v>
      </c>
      <c r="F95" s="7">
        <v>20</v>
      </c>
    </row>
    <row r="96" spans="2:6" ht="63.75" x14ac:dyDescent="0.25">
      <c r="B96" s="7" t="s">
        <v>172</v>
      </c>
      <c r="C96" s="7" t="s">
        <v>173</v>
      </c>
      <c r="D96" s="7">
        <f>SUM(D97)</f>
        <v>100</v>
      </c>
      <c r="E96" s="7">
        <f t="shared" ref="E96:F96" si="44">SUM(E97)</f>
        <v>100</v>
      </c>
      <c r="F96" s="7">
        <f t="shared" si="44"/>
        <v>100</v>
      </c>
    </row>
    <row r="97" spans="2:6" ht="89.25" x14ac:dyDescent="0.25">
      <c r="B97" s="7" t="s">
        <v>174</v>
      </c>
      <c r="C97" s="7" t="s">
        <v>175</v>
      </c>
      <c r="D97" s="7">
        <v>100</v>
      </c>
      <c r="E97" s="7">
        <v>100</v>
      </c>
      <c r="F97" s="7">
        <v>100</v>
      </c>
    </row>
    <row r="98" spans="2:6" ht="76.5" x14ac:dyDescent="0.25">
      <c r="B98" s="7" t="s">
        <v>176</v>
      </c>
      <c r="C98" s="7" t="s">
        <v>177</v>
      </c>
      <c r="D98" s="7">
        <f>SUM(D99)</f>
        <v>200</v>
      </c>
      <c r="E98" s="7">
        <f t="shared" ref="E98:F98" si="45">SUM(E99)</f>
        <v>200</v>
      </c>
      <c r="F98" s="7">
        <f t="shared" si="45"/>
        <v>200</v>
      </c>
    </row>
    <row r="99" spans="2:6" ht="102" x14ac:dyDescent="0.25">
      <c r="B99" s="7" t="s">
        <v>178</v>
      </c>
      <c r="C99" s="7" t="s">
        <v>179</v>
      </c>
      <c r="D99" s="7">
        <v>200</v>
      </c>
      <c r="E99" s="7">
        <v>200</v>
      </c>
      <c r="F99" s="7">
        <v>200</v>
      </c>
    </row>
    <row r="100" spans="2:6" ht="140.25" x14ac:dyDescent="0.25">
      <c r="B100" s="7" t="s">
        <v>180</v>
      </c>
      <c r="C100" s="7" t="s">
        <v>181</v>
      </c>
      <c r="D100" s="7">
        <f>SUM(D101+D103)</f>
        <v>393</v>
      </c>
      <c r="E100" s="7">
        <f t="shared" ref="E100:F100" si="46">SUM(E101+E103)</f>
        <v>324</v>
      </c>
      <c r="F100" s="7">
        <f t="shared" si="46"/>
        <v>331</v>
      </c>
    </row>
    <row r="101" spans="2:6" ht="63.75" x14ac:dyDescent="0.25">
      <c r="B101" s="7" t="s">
        <v>182</v>
      </c>
      <c r="C101" s="7" t="s">
        <v>183</v>
      </c>
      <c r="D101" s="7">
        <f>SUM(D102)</f>
        <v>50</v>
      </c>
      <c r="E101" s="7">
        <f t="shared" ref="E101:F101" si="47">SUM(E102)</f>
        <v>50</v>
      </c>
      <c r="F101" s="7">
        <f t="shared" si="47"/>
        <v>50</v>
      </c>
    </row>
    <row r="102" spans="2:6" ht="89.25" x14ac:dyDescent="0.25">
      <c r="B102" s="7" t="s">
        <v>184</v>
      </c>
      <c r="C102" s="7" t="s">
        <v>185</v>
      </c>
      <c r="D102" s="7">
        <v>50</v>
      </c>
      <c r="E102" s="7">
        <v>50</v>
      </c>
      <c r="F102" s="7">
        <v>50</v>
      </c>
    </row>
    <row r="103" spans="2:6" ht="102" x14ac:dyDescent="0.25">
      <c r="B103" s="7" t="s">
        <v>186</v>
      </c>
      <c r="C103" s="7" t="s">
        <v>187</v>
      </c>
      <c r="D103" s="7">
        <f>SUM(D104)</f>
        <v>343</v>
      </c>
      <c r="E103" s="7">
        <f t="shared" ref="E103:F103" si="48">SUM(E104)</f>
        <v>274</v>
      </c>
      <c r="F103" s="7">
        <f t="shared" si="48"/>
        <v>281</v>
      </c>
    </row>
    <row r="104" spans="2:6" ht="76.5" x14ac:dyDescent="0.25">
      <c r="B104" s="7" t="s">
        <v>188</v>
      </c>
      <c r="C104" s="7" t="s">
        <v>189</v>
      </c>
      <c r="D104" s="7">
        <v>343</v>
      </c>
      <c r="E104" s="7">
        <v>274</v>
      </c>
      <c r="F104" s="7">
        <v>281</v>
      </c>
    </row>
    <row r="105" spans="2:6" ht="25.5" x14ac:dyDescent="0.25">
      <c r="B105" s="7" t="s">
        <v>190</v>
      </c>
      <c r="C105" s="7" t="s">
        <v>191</v>
      </c>
      <c r="D105" s="7">
        <f>SUM(D106)</f>
        <v>50</v>
      </c>
      <c r="E105" s="7">
        <f t="shared" ref="E105:F106" si="49">SUM(E106)</f>
        <v>0</v>
      </c>
      <c r="F105" s="7">
        <f t="shared" si="49"/>
        <v>0</v>
      </c>
    </row>
    <row r="106" spans="2:6" ht="89.25" x14ac:dyDescent="0.25">
      <c r="B106" s="7" t="s">
        <v>192</v>
      </c>
      <c r="C106" s="7" t="s">
        <v>193</v>
      </c>
      <c r="D106" s="7">
        <f>SUM(D107)</f>
        <v>50</v>
      </c>
      <c r="E106" s="7">
        <f t="shared" si="49"/>
        <v>0</v>
      </c>
      <c r="F106" s="7">
        <f t="shared" si="49"/>
        <v>0</v>
      </c>
    </row>
    <row r="107" spans="2:6" ht="76.5" x14ac:dyDescent="0.25">
      <c r="B107" s="7" t="s">
        <v>194</v>
      </c>
      <c r="C107" s="7" t="s">
        <v>195</v>
      </c>
      <c r="D107" s="7">
        <v>50</v>
      </c>
      <c r="E107" s="7"/>
      <c r="F107" s="7"/>
    </row>
    <row r="108" spans="2:6" ht="25.5" x14ac:dyDescent="0.25">
      <c r="B108" s="7" t="s">
        <v>196</v>
      </c>
      <c r="C108" s="7" t="s">
        <v>197</v>
      </c>
      <c r="D108" s="7">
        <f>SUM(D109)</f>
        <v>50</v>
      </c>
      <c r="E108" s="7">
        <f t="shared" ref="E108:F109" si="50">SUM(E109)</f>
        <v>0</v>
      </c>
      <c r="F108" s="7">
        <f t="shared" si="50"/>
        <v>0</v>
      </c>
    </row>
    <row r="109" spans="2:6" x14ac:dyDescent="0.25">
      <c r="B109" s="7" t="s">
        <v>198</v>
      </c>
      <c r="C109" s="7" t="s">
        <v>199</v>
      </c>
      <c r="D109" s="7">
        <f>SUM(D110)</f>
        <v>50</v>
      </c>
      <c r="E109" s="7">
        <f t="shared" si="50"/>
        <v>0</v>
      </c>
      <c r="F109" s="7">
        <f t="shared" si="50"/>
        <v>0</v>
      </c>
    </row>
    <row r="110" spans="2:6" ht="25.5" x14ac:dyDescent="0.25">
      <c r="B110" s="7" t="s">
        <v>200</v>
      </c>
      <c r="C110" s="7" t="s">
        <v>201</v>
      </c>
      <c r="D110" s="7">
        <v>50</v>
      </c>
      <c r="E110" s="7"/>
      <c r="F110" s="7"/>
    </row>
    <row r="111" spans="2:6" x14ac:dyDescent="0.25">
      <c r="B111" s="7" t="s">
        <v>202</v>
      </c>
      <c r="C111" s="7" t="s">
        <v>203</v>
      </c>
      <c r="D111" s="8">
        <f>SUM(D112)</f>
        <v>1998474</v>
      </c>
      <c r="E111" s="7">
        <f t="shared" ref="E111:F111" si="51">SUM(E112)</f>
        <v>2291470</v>
      </c>
      <c r="F111" s="7">
        <f t="shared" si="51"/>
        <v>2080833</v>
      </c>
    </row>
    <row r="112" spans="2:6" ht="38.25" x14ac:dyDescent="0.25">
      <c r="B112" s="7" t="s">
        <v>204</v>
      </c>
      <c r="C112" s="7" t="s">
        <v>205</v>
      </c>
      <c r="D112" s="8">
        <f>SUM(D113+D116+D159+D179)</f>
        <v>1998474</v>
      </c>
      <c r="E112" s="7">
        <f>SUM(E113+E116+E159+E179)</f>
        <v>2291470</v>
      </c>
      <c r="F112" s="7">
        <f>SUM(F113+F116+F159+F179)</f>
        <v>2080833</v>
      </c>
    </row>
    <row r="113" spans="2:6" ht="25.5" x14ac:dyDescent="0.25">
      <c r="B113" s="7" t="s">
        <v>206</v>
      </c>
      <c r="C113" s="7" t="s">
        <v>207</v>
      </c>
      <c r="D113" s="8">
        <f>SUM(D114)</f>
        <v>663871</v>
      </c>
      <c r="E113" s="8">
        <f t="shared" ref="E113:F113" si="52">SUM(E114)</f>
        <v>568526</v>
      </c>
      <c r="F113" s="8">
        <f t="shared" si="52"/>
        <v>522698</v>
      </c>
    </row>
    <row r="114" spans="2:6" ht="25.5" x14ac:dyDescent="0.25">
      <c r="B114" s="7" t="s">
        <v>208</v>
      </c>
      <c r="C114" s="7" t="s">
        <v>209</v>
      </c>
      <c r="D114" s="8">
        <f>SUM(D115)</f>
        <v>663871</v>
      </c>
      <c r="E114" s="8">
        <f t="shared" ref="E114:F114" si="53">SUM(E115)</f>
        <v>568526</v>
      </c>
      <c r="F114" s="8">
        <f t="shared" si="53"/>
        <v>522698</v>
      </c>
    </row>
    <row r="115" spans="2:6" ht="25.5" x14ac:dyDescent="0.25">
      <c r="B115" s="7" t="s">
        <v>210</v>
      </c>
      <c r="C115" s="7" t="s">
        <v>211</v>
      </c>
      <c r="D115" s="8">
        <v>663871</v>
      </c>
      <c r="E115" s="8">
        <v>568526</v>
      </c>
      <c r="F115" s="8">
        <v>522698</v>
      </c>
    </row>
    <row r="116" spans="2:6" ht="38.25" x14ac:dyDescent="0.25">
      <c r="B116" s="7" t="s">
        <v>212</v>
      </c>
      <c r="C116" s="7" t="s">
        <v>213</v>
      </c>
      <c r="D116" s="8">
        <f>SUM(D117+D120+D122+D128+D130+D132+D139)</f>
        <v>760256</v>
      </c>
      <c r="E116" s="8">
        <f>SUM(E117+E120+E122+E128+E130+E132+E139)</f>
        <v>1151561</v>
      </c>
      <c r="F116" s="8">
        <f t="shared" ref="F116" si="54">SUM(F117+F120+F122+F128+F130+F132+F139)</f>
        <v>983214</v>
      </c>
    </row>
    <row r="117" spans="2:6" ht="38.25" x14ac:dyDescent="0.25">
      <c r="B117" s="7" t="s">
        <v>300</v>
      </c>
      <c r="C117" s="7" t="s">
        <v>301</v>
      </c>
      <c r="D117" s="8">
        <f>SUM(D118)</f>
        <v>90700</v>
      </c>
      <c r="E117" s="8">
        <f t="shared" ref="E117:F118" si="55">SUM(E118)</f>
        <v>562685</v>
      </c>
      <c r="F117" s="8">
        <f t="shared" si="55"/>
        <v>594196</v>
      </c>
    </row>
    <row r="118" spans="2:6" ht="38.25" x14ac:dyDescent="0.25">
      <c r="B118" s="7" t="s">
        <v>299</v>
      </c>
      <c r="C118" s="7" t="s">
        <v>298</v>
      </c>
      <c r="D118" s="8">
        <f>SUM(D119)</f>
        <v>90700</v>
      </c>
      <c r="E118" s="8">
        <f t="shared" si="55"/>
        <v>562685</v>
      </c>
      <c r="F118" s="8">
        <f t="shared" si="55"/>
        <v>594196</v>
      </c>
    </row>
    <row r="119" spans="2:6" ht="38.25" x14ac:dyDescent="0.25">
      <c r="B119" s="7"/>
      <c r="C119" s="7" t="s">
        <v>302</v>
      </c>
      <c r="D119" s="8">
        <v>90700</v>
      </c>
      <c r="E119" s="8">
        <v>562685</v>
      </c>
      <c r="F119" s="8">
        <v>594196</v>
      </c>
    </row>
    <row r="120" spans="2:6" ht="89.25" x14ac:dyDescent="0.25">
      <c r="B120" s="7" t="s">
        <v>214</v>
      </c>
      <c r="C120" s="7" t="s">
        <v>215</v>
      </c>
      <c r="D120" s="7">
        <f>SUM(D121)</f>
        <v>3138</v>
      </c>
      <c r="E120" s="7">
        <f t="shared" ref="E120:F120" si="56">SUM(E121)</f>
        <v>3137</v>
      </c>
      <c r="F120" s="7">
        <f t="shared" si="56"/>
        <v>4500</v>
      </c>
    </row>
    <row r="121" spans="2:6" ht="89.25" x14ac:dyDescent="0.25">
      <c r="B121" s="7" t="s">
        <v>216</v>
      </c>
      <c r="C121" s="7" t="s">
        <v>217</v>
      </c>
      <c r="D121" s="7">
        <v>3138</v>
      </c>
      <c r="E121" s="7">
        <v>3137</v>
      </c>
      <c r="F121" s="7">
        <v>4500</v>
      </c>
    </row>
    <row r="122" spans="2:6" ht="114.75" x14ac:dyDescent="0.25">
      <c r="B122" s="7" t="s">
        <v>218</v>
      </c>
      <c r="C122" s="7" t="s">
        <v>219</v>
      </c>
      <c r="D122" s="8">
        <f>SUM(D123)</f>
        <v>8318</v>
      </c>
      <c r="E122" s="7">
        <f t="shared" ref="E122:F122" si="57">SUM(E123)</f>
        <v>338</v>
      </c>
      <c r="F122" s="7">
        <f t="shared" si="57"/>
        <v>0</v>
      </c>
    </row>
    <row r="123" spans="2:6" ht="127.5" x14ac:dyDescent="0.25">
      <c r="B123" s="7" t="s">
        <v>220</v>
      </c>
      <c r="C123" s="7" t="s">
        <v>221</v>
      </c>
      <c r="D123" s="8">
        <f>SUM(D124:D127)</f>
        <v>8318</v>
      </c>
      <c r="E123" s="7">
        <f t="shared" ref="E123:F123" si="58">SUM(E124:E127)</f>
        <v>338</v>
      </c>
      <c r="F123" s="7">
        <f t="shared" si="58"/>
        <v>0</v>
      </c>
    </row>
    <row r="124" spans="2:6" ht="178.5" x14ac:dyDescent="0.25">
      <c r="B124" s="7"/>
      <c r="C124" s="7" t="s">
        <v>297</v>
      </c>
      <c r="D124" s="8">
        <v>1923</v>
      </c>
      <c r="E124" s="7"/>
      <c r="F124" s="7"/>
    </row>
    <row r="125" spans="2:6" ht="140.25" x14ac:dyDescent="0.25">
      <c r="B125" s="7"/>
      <c r="C125" s="7" t="s">
        <v>222</v>
      </c>
      <c r="D125" s="8">
        <v>6159</v>
      </c>
      <c r="E125" s="8"/>
      <c r="F125" s="7"/>
    </row>
    <row r="126" spans="2:6" ht="165.75" x14ac:dyDescent="0.25">
      <c r="B126" s="7"/>
      <c r="C126" s="7" t="s">
        <v>223</v>
      </c>
      <c r="D126" s="7">
        <v>135</v>
      </c>
      <c r="E126" s="7"/>
      <c r="F126" s="7"/>
    </row>
    <row r="127" spans="2:6" ht="63.75" x14ac:dyDescent="0.25">
      <c r="B127" s="7"/>
      <c r="C127" s="7" t="s">
        <v>306</v>
      </c>
      <c r="D127" s="7">
        <v>101</v>
      </c>
      <c r="E127" s="7">
        <v>338</v>
      </c>
      <c r="F127" s="7"/>
    </row>
    <row r="128" spans="2:6" ht="63.75" x14ac:dyDescent="0.25">
      <c r="B128" s="7" t="s">
        <v>282</v>
      </c>
      <c r="C128" s="7" t="s">
        <v>283</v>
      </c>
      <c r="D128" s="8">
        <f>SUM(D129)</f>
        <v>15371</v>
      </c>
      <c r="E128" s="7">
        <f t="shared" ref="E128:F128" si="59">SUM(E129)</f>
        <v>14702</v>
      </c>
      <c r="F128" s="7">
        <f t="shared" si="59"/>
        <v>15146</v>
      </c>
    </row>
    <row r="129" spans="2:6" ht="76.5" x14ac:dyDescent="0.25">
      <c r="B129" s="7" t="s">
        <v>281</v>
      </c>
      <c r="C129" s="7" t="s">
        <v>224</v>
      </c>
      <c r="D129" s="8">
        <v>15371</v>
      </c>
      <c r="E129" s="8">
        <v>14702</v>
      </c>
      <c r="F129" s="8">
        <v>15146</v>
      </c>
    </row>
    <row r="130" spans="2:6" ht="38.25" x14ac:dyDescent="0.25">
      <c r="B130" s="7" t="s">
        <v>284</v>
      </c>
      <c r="C130" s="7" t="s">
        <v>285</v>
      </c>
      <c r="D130" s="8">
        <f>SUM(D131)</f>
        <v>6814</v>
      </c>
      <c r="E130" s="8">
        <f t="shared" ref="E130:F130" si="60">SUM(E131)</f>
        <v>4814</v>
      </c>
      <c r="F130" s="8">
        <f t="shared" si="60"/>
        <v>4525</v>
      </c>
    </row>
    <row r="131" spans="2:6" ht="38.25" x14ac:dyDescent="0.25">
      <c r="B131" s="7" t="s">
        <v>225</v>
      </c>
      <c r="C131" s="7" t="s">
        <v>226</v>
      </c>
      <c r="D131" s="8">
        <v>6814</v>
      </c>
      <c r="E131" s="8">
        <v>4814</v>
      </c>
      <c r="F131" s="8">
        <v>4525</v>
      </c>
    </row>
    <row r="132" spans="2:6" ht="38.25" x14ac:dyDescent="0.25">
      <c r="B132" s="7" t="s">
        <v>277</v>
      </c>
      <c r="C132" s="7" t="s">
        <v>278</v>
      </c>
      <c r="D132" s="8">
        <f>SUM(D133)</f>
        <v>322549</v>
      </c>
      <c r="E132" s="8">
        <f t="shared" ref="E132:F132" si="61">SUM(E133)</f>
        <v>196973</v>
      </c>
      <c r="F132" s="8">
        <f t="shared" si="61"/>
        <v>19729</v>
      </c>
    </row>
    <row r="133" spans="2:6" ht="38.25" x14ac:dyDescent="0.25">
      <c r="B133" s="7" t="s">
        <v>227</v>
      </c>
      <c r="C133" s="7" t="s">
        <v>228</v>
      </c>
      <c r="D133" s="8">
        <f>SUM(D134:D138)</f>
        <v>322549</v>
      </c>
      <c r="E133" s="7">
        <f t="shared" ref="E133:F133" si="62">SUM(E134:E138)</f>
        <v>196973</v>
      </c>
      <c r="F133" s="8">
        <f t="shared" si="62"/>
        <v>19729</v>
      </c>
    </row>
    <row r="134" spans="2:6" ht="63.75" x14ac:dyDescent="0.25">
      <c r="B134" s="7"/>
      <c r="C134" s="7" t="s">
        <v>229</v>
      </c>
      <c r="D134" s="8">
        <v>295671</v>
      </c>
      <c r="E134" s="7">
        <v>171424</v>
      </c>
      <c r="F134" s="8"/>
    </row>
    <row r="135" spans="2:6" ht="63.75" x14ac:dyDescent="0.25">
      <c r="B135" s="7"/>
      <c r="C135" s="7" t="s">
        <v>244</v>
      </c>
      <c r="D135" s="8">
        <v>12570</v>
      </c>
      <c r="E135" s="7"/>
      <c r="F135" s="7"/>
    </row>
    <row r="136" spans="2:6" ht="38.25" x14ac:dyDescent="0.25">
      <c r="B136" s="7"/>
      <c r="C136" s="7" t="s">
        <v>242</v>
      </c>
      <c r="D136" s="8">
        <v>2275</v>
      </c>
      <c r="E136" s="7">
        <v>2275</v>
      </c>
      <c r="F136" s="7">
        <v>2275</v>
      </c>
    </row>
    <row r="137" spans="2:6" ht="51" x14ac:dyDescent="0.25">
      <c r="B137" s="7"/>
      <c r="C137" s="7" t="s">
        <v>245</v>
      </c>
      <c r="D137" s="8">
        <v>6535</v>
      </c>
      <c r="E137" s="7">
        <v>23274</v>
      </c>
      <c r="F137" s="7"/>
    </row>
    <row r="138" spans="2:6" ht="63.75" x14ac:dyDescent="0.25">
      <c r="B138" s="7"/>
      <c r="C138" s="7" t="s">
        <v>307</v>
      </c>
      <c r="D138" s="8">
        <v>5498</v>
      </c>
      <c r="E138" s="7"/>
      <c r="F138" s="7">
        <v>17454</v>
      </c>
    </row>
    <row r="139" spans="2:6" x14ac:dyDescent="0.25">
      <c r="B139" s="7" t="s">
        <v>279</v>
      </c>
      <c r="C139" s="7" t="s">
        <v>280</v>
      </c>
      <c r="D139" s="8">
        <f>SUM(D140)</f>
        <v>313366</v>
      </c>
      <c r="E139" s="7">
        <f t="shared" ref="E139:F139" si="63">SUM(E140)</f>
        <v>368912</v>
      </c>
      <c r="F139" s="7">
        <f t="shared" si="63"/>
        <v>345118</v>
      </c>
    </row>
    <row r="140" spans="2:6" ht="25.5" x14ac:dyDescent="0.25">
      <c r="B140" s="7" t="s">
        <v>230</v>
      </c>
      <c r="C140" s="7" t="s">
        <v>231</v>
      </c>
      <c r="D140" s="8">
        <f>SUM(D141:D158)</f>
        <v>313366</v>
      </c>
      <c r="E140" s="8">
        <f>SUM(E141:E158)</f>
        <v>368912</v>
      </c>
      <c r="F140" s="8">
        <f>SUM(F141:F158)</f>
        <v>345118</v>
      </c>
    </row>
    <row r="141" spans="2:6" ht="102" x14ac:dyDescent="0.25">
      <c r="B141" s="7"/>
      <c r="C141" s="7" t="s">
        <v>232</v>
      </c>
      <c r="D141" s="8"/>
      <c r="E141" s="7">
        <v>78493</v>
      </c>
      <c r="F141" s="8">
        <v>30164</v>
      </c>
    </row>
    <row r="142" spans="2:6" ht="89.25" x14ac:dyDescent="0.25">
      <c r="B142" s="7"/>
      <c r="C142" s="7" t="s">
        <v>233</v>
      </c>
      <c r="D142" s="8"/>
      <c r="E142" s="8">
        <v>2004</v>
      </c>
      <c r="F142" s="8">
        <v>2084</v>
      </c>
    </row>
    <row r="143" spans="2:6" ht="89.25" x14ac:dyDescent="0.25">
      <c r="B143" s="7"/>
      <c r="C143" s="7" t="s">
        <v>234</v>
      </c>
      <c r="D143" s="8">
        <v>5678</v>
      </c>
      <c r="E143" s="8">
        <v>5905</v>
      </c>
      <c r="F143" s="8">
        <v>6141</v>
      </c>
    </row>
    <row r="144" spans="2:6" ht="114.75" x14ac:dyDescent="0.25">
      <c r="B144" s="7"/>
      <c r="C144" s="7" t="s">
        <v>235</v>
      </c>
      <c r="D144" s="8">
        <v>12104</v>
      </c>
      <c r="E144" s="8">
        <v>12104</v>
      </c>
      <c r="F144" s="8">
        <v>12104</v>
      </c>
    </row>
    <row r="145" spans="2:6" ht="89.25" x14ac:dyDescent="0.25">
      <c r="B145" s="7"/>
      <c r="C145" s="7" t="s">
        <v>236</v>
      </c>
      <c r="D145" s="8">
        <v>1358</v>
      </c>
      <c r="E145" s="8">
        <v>1358</v>
      </c>
      <c r="F145" s="8">
        <v>1358</v>
      </c>
    </row>
    <row r="146" spans="2:6" ht="51" x14ac:dyDescent="0.25">
      <c r="B146" s="7"/>
      <c r="C146" s="7" t="s">
        <v>237</v>
      </c>
      <c r="D146" s="8">
        <v>1859</v>
      </c>
      <c r="E146" s="8">
        <v>1859</v>
      </c>
      <c r="F146" s="8">
        <v>1859</v>
      </c>
    </row>
    <row r="147" spans="2:6" ht="102" x14ac:dyDescent="0.25">
      <c r="B147" s="7"/>
      <c r="C147" s="7" t="s">
        <v>238</v>
      </c>
      <c r="D147" s="8">
        <v>2226</v>
      </c>
      <c r="E147" s="8">
        <v>2317</v>
      </c>
      <c r="F147" s="8">
        <v>2412</v>
      </c>
    </row>
    <row r="148" spans="2:6" ht="63.75" x14ac:dyDescent="0.25">
      <c r="B148" s="7"/>
      <c r="C148" s="7" t="s">
        <v>311</v>
      </c>
      <c r="D148" s="8">
        <v>49001</v>
      </c>
      <c r="E148" s="7"/>
      <c r="F148" s="7"/>
    </row>
    <row r="149" spans="2:6" ht="51" x14ac:dyDescent="0.25">
      <c r="B149" s="7"/>
      <c r="C149" s="7" t="s">
        <v>239</v>
      </c>
      <c r="D149" s="8">
        <v>3709</v>
      </c>
      <c r="E149" s="8"/>
      <c r="F149" s="7"/>
    </row>
    <row r="150" spans="2:6" ht="63.75" x14ac:dyDescent="0.25">
      <c r="B150" s="7"/>
      <c r="C150" s="7" t="s">
        <v>240</v>
      </c>
      <c r="D150" s="8">
        <v>77281</v>
      </c>
      <c r="E150" s="8">
        <v>80090</v>
      </c>
      <c r="F150" s="8">
        <v>87608</v>
      </c>
    </row>
    <row r="151" spans="2:6" ht="63.75" x14ac:dyDescent="0.25">
      <c r="B151" s="7"/>
      <c r="C151" s="7" t="s">
        <v>308</v>
      </c>
      <c r="D151" s="8"/>
      <c r="E151" s="8">
        <v>41684</v>
      </c>
      <c r="F151" s="7">
        <v>43226</v>
      </c>
    </row>
    <row r="152" spans="2:6" ht="76.5" x14ac:dyDescent="0.25">
      <c r="B152" s="7"/>
      <c r="C152" s="7" t="s">
        <v>241</v>
      </c>
      <c r="D152" s="7">
        <v>34821</v>
      </c>
      <c r="E152" s="8"/>
      <c r="F152" s="8">
        <v>84919</v>
      </c>
    </row>
    <row r="153" spans="2:6" ht="38.25" x14ac:dyDescent="0.25">
      <c r="B153" s="7"/>
      <c r="C153" s="7" t="s">
        <v>309</v>
      </c>
      <c r="D153" s="7"/>
      <c r="E153" s="8">
        <v>7356</v>
      </c>
      <c r="F153" s="7">
        <v>7629</v>
      </c>
    </row>
    <row r="154" spans="2:6" ht="89.25" x14ac:dyDescent="0.25">
      <c r="B154" s="7"/>
      <c r="C154" s="7" t="s">
        <v>243</v>
      </c>
      <c r="D154" s="7"/>
      <c r="E154" s="7">
        <v>910</v>
      </c>
      <c r="F154" s="7"/>
    </row>
    <row r="155" spans="2:6" ht="51" x14ac:dyDescent="0.25">
      <c r="B155" s="7"/>
      <c r="C155" s="7" t="s">
        <v>304</v>
      </c>
      <c r="D155" s="8">
        <v>228</v>
      </c>
      <c r="E155" s="7">
        <v>240</v>
      </c>
      <c r="F155" s="7">
        <v>239</v>
      </c>
    </row>
    <row r="156" spans="2:6" ht="51" x14ac:dyDescent="0.25">
      <c r="B156" s="7"/>
      <c r="C156" s="7" t="s">
        <v>303</v>
      </c>
      <c r="D156" s="8">
        <v>42750</v>
      </c>
      <c r="E156" s="7"/>
      <c r="F156" s="7"/>
    </row>
    <row r="157" spans="2:6" ht="64.5" customHeight="1" x14ac:dyDescent="0.25">
      <c r="B157" s="7"/>
      <c r="C157" s="14" t="s">
        <v>313</v>
      </c>
      <c r="D157" s="8">
        <v>64211</v>
      </c>
      <c r="E157" s="7">
        <v>64066</v>
      </c>
      <c r="F157" s="7">
        <v>65375</v>
      </c>
    </row>
    <row r="158" spans="2:6" ht="51" x14ac:dyDescent="0.25">
      <c r="B158" s="7"/>
      <c r="C158" s="7" t="s">
        <v>305</v>
      </c>
      <c r="D158" s="8">
        <v>18140</v>
      </c>
      <c r="E158" s="7">
        <v>70526</v>
      </c>
      <c r="F158" s="7"/>
    </row>
    <row r="159" spans="2:6" ht="25.5" x14ac:dyDescent="0.25">
      <c r="B159" s="7" t="s">
        <v>246</v>
      </c>
      <c r="C159" s="7" t="s">
        <v>247</v>
      </c>
      <c r="D159" s="8">
        <f>SUM(D160+D161+D174+D175+D176+D177+D178)</f>
        <v>573347</v>
      </c>
      <c r="E159" s="8">
        <f t="shared" ref="E159:F159" si="64">SUM(E160+E161+E174+E175+E176+E177+E178)</f>
        <v>570383</v>
      </c>
      <c r="F159" s="8">
        <f t="shared" si="64"/>
        <v>573421</v>
      </c>
    </row>
    <row r="160" spans="2:6" ht="51" x14ac:dyDescent="0.25">
      <c r="B160" s="7" t="s">
        <v>248</v>
      </c>
      <c r="C160" s="7" t="s">
        <v>249</v>
      </c>
      <c r="D160" s="8">
        <v>73265</v>
      </c>
      <c r="E160" s="8">
        <v>75949</v>
      </c>
      <c r="F160" s="8">
        <v>78809</v>
      </c>
    </row>
    <row r="161" spans="2:6" ht="38.25" x14ac:dyDescent="0.25">
      <c r="B161" s="7" t="s">
        <v>250</v>
      </c>
      <c r="C161" s="7" t="s">
        <v>251</v>
      </c>
      <c r="D161" s="8">
        <f>SUM(D162:D173)</f>
        <v>469296</v>
      </c>
      <c r="E161" s="8">
        <f t="shared" ref="E161:F161" si="65">SUM(E162:E173)</f>
        <v>469351</v>
      </c>
      <c r="F161" s="8">
        <f t="shared" si="65"/>
        <v>469826</v>
      </c>
    </row>
    <row r="162" spans="2:6" ht="102" x14ac:dyDescent="0.25">
      <c r="B162" s="7"/>
      <c r="C162" s="7" t="s">
        <v>252</v>
      </c>
      <c r="D162" s="8">
        <v>2775</v>
      </c>
      <c r="E162" s="8">
        <v>2830</v>
      </c>
      <c r="F162" s="8">
        <v>2836</v>
      </c>
    </row>
    <row r="163" spans="2:6" ht="63.75" x14ac:dyDescent="0.25">
      <c r="B163" s="7"/>
      <c r="C163" s="7" t="s">
        <v>294</v>
      </c>
      <c r="D163" s="8">
        <v>2115</v>
      </c>
      <c r="E163" s="8">
        <v>2115</v>
      </c>
      <c r="F163" s="8">
        <v>2115</v>
      </c>
    </row>
    <row r="164" spans="2:6" ht="76.5" x14ac:dyDescent="0.25">
      <c r="B164" s="7"/>
      <c r="C164" s="7" t="s">
        <v>295</v>
      </c>
      <c r="D164" s="9">
        <v>633</v>
      </c>
      <c r="E164" s="7">
        <v>633</v>
      </c>
      <c r="F164" s="7">
        <v>633</v>
      </c>
    </row>
    <row r="165" spans="2:6" ht="102" x14ac:dyDescent="0.25">
      <c r="B165" s="7"/>
      <c r="C165" s="7" t="s">
        <v>253</v>
      </c>
      <c r="D165" s="7">
        <v>270</v>
      </c>
      <c r="E165" s="7">
        <v>270</v>
      </c>
      <c r="F165" s="7">
        <v>270</v>
      </c>
    </row>
    <row r="166" spans="2:6" ht="242.25" x14ac:dyDescent="0.25">
      <c r="B166" s="7"/>
      <c r="C166" s="7" t="s">
        <v>254</v>
      </c>
      <c r="D166" s="7">
        <v>248</v>
      </c>
      <c r="E166" s="7">
        <v>248</v>
      </c>
      <c r="F166" s="7">
        <v>248</v>
      </c>
    </row>
    <row r="167" spans="2:6" ht="216.75" x14ac:dyDescent="0.25">
      <c r="B167" s="7"/>
      <c r="C167" s="7" t="s">
        <v>255</v>
      </c>
      <c r="D167" s="7">
        <v>494</v>
      </c>
      <c r="E167" s="7">
        <v>494</v>
      </c>
      <c r="F167" s="7">
        <v>494</v>
      </c>
    </row>
    <row r="168" spans="2:6" ht="102" x14ac:dyDescent="0.25">
      <c r="B168" s="7"/>
      <c r="C168" s="7" t="s">
        <v>256</v>
      </c>
      <c r="D168" s="7">
        <v>595</v>
      </c>
      <c r="E168" s="7">
        <v>595</v>
      </c>
      <c r="F168" s="7">
        <v>595</v>
      </c>
    </row>
    <row r="169" spans="2:6" ht="63.75" x14ac:dyDescent="0.25">
      <c r="B169" s="7"/>
      <c r="C169" s="7" t="s">
        <v>257</v>
      </c>
      <c r="D169" s="7">
        <v>4087</v>
      </c>
      <c r="E169" s="8">
        <v>4087</v>
      </c>
      <c r="F169" s="8">
        <v>4087</v>
      </c>
    </row>
    <row r="170" spans="2:6" ht="102" x14ac:dyDescent="0.25">
      <c r="B170" s="7"/>
      <c r="C170" s="7" t="s">
        <v>258</v>
      </c>
      <c r="D170" s="7">
        <v>91</v>
      </c>
      <c r="E170" s="7">
        <v>91</v>
      </c>
      <c r="F170" s="7">
        <v>91</v>
      </c>
    </row>
    <row r="171" spans="2:6" ht="267.75" x14ac:dyDescent="0.25">
      <c r="B171" s="7"/>
      <c r="C171" s="7" t="s">
        <v>292</v>
      </c>
      <c r="D171" s="8">
        <v>455597</v>
      </c>
      <c r="E171" s="8">
        <v>455597</v>
      </c>
      <c r="F171" s="8">
        <v>456066</v>
      </c>
    </row>
    <row r="172" spans="2:6" ht="102" x14ac:dyDescent="0.25">
      <c r="B172" s="7"/>
      <c r="C172" s="7" t="s">
        <v>259</v>
      </c>
      <c r="D172" s="8">
        <v>2288</v>
      </c>
      <c r="E172" s="8">
        <v>2288</v>
      </c>
      <c r="F172" s="8">
        <v>2288</v>
      </c>
    </row>
    <row r="173" spans="2:6" ht="140.25" x14ac:dyDescent="0.25">
      <c r="B173" s="7"/>
      <c r="C173" s="7" t="s">
        <v>296</v>
      </c>
      <c r="D173" s="8">
        <v>103</v>
      </c>
      <c r="E173" s="8">
        <v>103</v>
      </c>
      <c r="F173" s="8">
        <v>103</v>
      </c>
    </row>
    <row r="174" spans="2:6" ht="89.25" x14ac:dyDescent="0.25">
      <c r="B174" s="7" t="s">
        <v>260</v>
      </c>
      <c r="C174" s="7" t="s">
        <v>312</v>
      </c>
      <c r="D174" s="8">
        <v>11150</v>
      </c>
      <c r="E174" s="8">
        <v>11150</v>
      </c>
      <c r="F174" s="8">
        <v>11150</v>
      </c>
    </row>
    <row r="175" spans="2:6" ht="89.25" x14ac:dyDescent="0.25">
      <c r="B175" s="7" t="s">
        <v>261</v>
      </c>
      <c r="C175" s="7" t="s">
        <v>293</v>
      </c>
      <c r="D175" s="8">
        <v>16594</v>
      </c>
      <c r="E175" s="8">
        <v>11063</v>
      </c>
      <c r="F175" s="8">
        <v>9219</v>
      </c>
    </row>
    <row r="176" spans="2:6" ht="64.5" customHeight="1" x14ac:dyDescent="0.25">
      <c r="B176" s="7" t="s">
        <v>262</v>
      </c>
      <c r="C176" s="7" t="s">
        <v>310</v>
      </c>
      <c r="D176" s="8">
        <v>2720</v>
      </c>
      <c r="E176" s="8">
        <v>2815</v>
      </c>
      <c r="F176" s="8">
        <v>2913</v>
      </c>
    </row>
    <row r="177" spans="2:6" ht="63.75" x14ac:dyDescent="0.25">
      <c r="B177" s="7" t="s">
        <v>263</v>
      </c>
      <c r="C177" s="7" t="s">
        <v>264</v>
      </c>
      <c r="D177" s="7">
        <v>322</v>
      </c>
      <c r="E177" s="7">
        <v>55</v>
      </c>
      <c r="F177" s="7">
        <v>34</v>
      </c>
    </row>
    <row r="178" spans="2:6" ht="63.75" x14ac:dyDescent="0.25">
      <c r="B178" s="7" t="s">
        <v>265</v>
      </c>
      <c r="C178" s="7" t="s">
        <v>266</v>
      </c>
      <c r="D178" s="7"/>
      <c r="E178" s="7"/>
      <c r="F178" s="7">
        <v>1470</v>
      </c>
    </row>
    <row r="179" spans="2:6" x14ac:dyDescent="0.25">
      <c r="B179" s="7" t="s">
        <v>267</v>
      </c>
      <c r="C179" s="7" t="s">
        <v>268</v>
      </c>
      <c r="D179" s="8">
        <f>SUM(D180)</f>
        <v>1000</v>
      </c>
      <c r="E179" s="8">
        <f t="shared" ref="E179:F180" si="66">SUM(E180)</f>
        <v>1000</v>
      </c>
      <c r="F179" s="8">
        <f t="shared" si="66"/>
        <v>1500</v>
      </c>
    </row>
    <row r="180" spans="2:6" ht="25.5" x14ac:dyDescent="0.25">
      <c r="B180" s="7" t="s">
        <v>269</v>
      </c>
      <c r="C180" s="7" t="s">
        <v>270</v>
      </c>
      <c r="D180" s="8">
        <f>SUM(D181)</f>
        <v>1000</v>
      </c>
      <c r="E180" s="8">
        <f t="shared" si="66"/>
        <v>1000</v>
      </c>
      <c r="F180" s="8">
        <f t="shared" si="66"/>
        <v>1500</v>
      </c>
    </row>
    <row r="181" spans="2:6" ht="25.5" x14ac:dyDescent="0.25">
      <c r="B181" s="7" t="s">
        <v>271</v>
      </c>
      <c r="C181" s="7" t="s">
        <v>272</v>
      </c>
      <c r="D181" s="8">
        <f>SUM(D182)</f>
        <v>1000</v>
      </c>
      <c r="E181" s="8">
        <f>SUM(E182:E182)</f>
        <v>1000</v>
      </c>
      <c r="F181" s="8">
        <f>SUM(F182:F182)</f>
        <v>1500</v>
      </c>
    </row>
    <row r="182" spans="2:6" ht="76.5" x14ac:dyDescent="0.25">
      <c r="B182" s="7"/>
      <c r="C182" s="7" t="s">
        <v>273</v>
      </c>
      <c r="D182" s="8">
        <v>1000</v>
      </c>
      <c r="E182" s="8">
        <v>1000</v>
      </c>
      <c r="F182" s="8">
        <v>1500</v>
      </c>
    </row>
    <row r="183" spans="2:6" x14ac:dyDescent="0.25">
      <c r="B183" s="7"/>
      <c r="C183" s="7" t="s">
        <v>274</v>
      </c>
      <c r="D183" s="8">
        <f>SUM(D9+D111)</f>
        <v>2920605</v>
      </c>
      <c r="E183" s="7">
        <f>SUM(E9+E111)</f>
        <v>3280803</v>
      </c>
      <c r="F183" s="7">
        <f>SUM(F9+F111)</f>
        <v>3128763</v>
      </c>
    </row>
  </sheetData>
  <mergeCells count="5">
    <mergeCell ref="B4:F4"/>
    <mergeCell ref="B6:B7"/>
    <mergeCell ref="C6:C7"/>
    <mergeCell ref="C2:F2"/>
    <mergeCell ref="C3:F3"/>
  </mergeCells>
  <pageMargins left="0.23622047244094491" right="0.23622047244094491" top="0.74803149606299213" bottom="0.15748031496062992" header="0.31496062992125984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2021-11-02T12:02:14Z</dcterms:modified>
</cp:coreProperties>
</file>