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kulina\документы измененные\СД\2023-2025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G24" i="3"/>
  <c r="C14" i="3" l="1"/>
  <c r="G22" i="3" l="1"/>
  <c r="E28" i="3" l="1"/>
  <c r="D24" i="3" l="1"/>
  <c r="E24" i="3"/>
  <c r="E30" i="3" s="1"/>
  <c r="F24" i="3"/>
  <c r="C24" i="3"/>
  <c r="G27" i="3" l="1"/>
  <c r="G26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5" i="3"/>
  <c r="D28" i="3" l="1"/>
  <c r="D30" i="3" s="1"/>
  <c r="F28" i="3"/>
  <c r="F30" i="3" s="1"/>
  <c r="C28" i="3"/>
  <c r="G28" i="3" s="1"/>
  <c r="G30" i="3" s="1"/>
  <c r="C30" i="3" l="1"/>
</calcChain>
</file>

<file path=xl/sharedStrings.xml><?xml version="1.0" encoding="utf-8"?>
<sst xmlns="http://schemas.openxmlformats.org/spreadsheetml/2006/main" count="54" uniqueCount="54">
  <si>
    <t>Код целевой статьи расходов</t>
  </si>
  <si>
    <t>ИТОГО ПО ПРОГРАММАМ</t>
  </si>
  <si>
    <t xml:space="preserve">Непрограммные расходы 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</si>
  <si>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</si>
  <si>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</si>
  <si>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</si>
  <si>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</si>
  <si>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</si>
  <si>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</si>
  <si>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</si>
  <si>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</si>
  <si>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</si>
  <si>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</si>
  <si>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</si>
  <si>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</si>
  <si>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</si>
  <si>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</si>
  <si>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95 0 00 00000</t>
  </si>
  <si>
    <t>99 0 00 00000</t>
  </si>
  <si>
    <t>Непрограммные расходы бюджета</t>
  </si>
  <si>
    <t>ИТОГО НЕПРОГРАММНЫЕ РАСХОДЫ</t>
  </si>
  <si>
    <t>16 0 00 00000</t>
  </si>
  <si>
    <t>17 0 00 00000</t>
  </si>
  <si>
    <t xml:space="preserve">       Муниципальная программа "Здравоохранение"               </t>
  </si>
  <si>
    <t xml:space="preserve">       Муниципальная программа "Образование"                  </t>
  </si>
  <si>
    <t xml:space="preserve">       Муниципальная программа "Социальная защита населения"           </t>
  </si>
  <si>
    <t xml:space="preserve">       Муниципальная программа "Спорт"                </t>
  </si>
  <si>
    <t xml:space="preserve">       Муниципальная программа "Развитие сельского хозяйства"          </t>
  </si>
  <si>
    <t xml:space="preserve">       Муниципальная программа "Экология и окружающая среда "    </t>
  </si>
  <si>
    <t xml:space="preserve">       Муниципальная программа "Жилище"                    </t>
  </si>
  <si>
    <t xml:space="preserve">       Муниципальная программа "Развитие инженерной инфраструктуры и энергоэффективности"           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</si>
  <si>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</si>
  <si>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          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</si>
  <si>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</si>
  <si>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</si>
  <si>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</si>
  <si>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                    </t>
  </si>
  <si>
    <t>Муниципальная программа "Формирование современной комфортной городской среды"</t>
  </si>
  <si>
    <t>Муниципальная программа "Переселение граждан из аварийного жилищного фонда"</t>
  </si>
  <si>
    <t>19 0 00 00000</t>
  </si>
  <si>
    <t>Наименование муницпальной программы</t>
  </si>
  <si>
    <t xml:space="preserve">       Муниципальная программа "Безопасность и обеспечение безопасности жизнидеятельности населения"                </t>
  </si>
  <si>
    <t>Руководство и управление в сфере установленных функций органов местного самоуправления</t>
  </si>
  <si>
    <t>01 0 00 00000</t>
  </si>
  <si>
    <t>План на 2024 год планового периода, тыс. руб.</t>
  </si>
  <si>
    <t>План на 2023 год планового периода, тыс. руб.</t>
  </si>
  <si>
    <t>18 0 00 00000</t>
  </si>
  <si>
    <t>Муниципальная программа "Строительство объектов социальной инфраструктуры"</t>
  </si>
  <si>
    <t>РАСХОДЫ    ВСЕГО</t>
  </si>
  <si>
    <t xml:space="preserve">Сведения об исполнении бюджета муниципального образования по расходам в разрезе муниципальных программ на 2023 и плановый период 2024 и 2025 годов в сравнении с ожидаемым исполнением за текущий финансовый год  </t>
  </si>
  <si>
    <t>План на 2025 год планового периода, тыс. руб.</t>
  </si>
  <si>
    <t xml:space="preserve">       Муниципальная программа "Культура и туризм"                   </t>
  </si>
  <si>
    <r>
      <t xml:space="preserve">Ожидаемое исполнение на </t>
    </r>
    <r>
      <rPr>
        <i/>
        <sz val="9"/>
        <rFont val="Times New Roman"/>
        <family val="1"/>
        <charset val="204"/>
      </rPr>
      <t>2022год</t>
    </r>
    <r>
      <rPr>
        <sz val="9"/>
        <rFont val="Times New Roman"/>
        <family val="1"/>
        <charset val="204"/>
      </rPr>
      <t>, тыс. руб.</t>
    </r>
  </si>
  <si>
    <t>%                          2023 г /2022 г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</si>
</sst>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" fontId="6" fillId="0" borderId="0" xfId="0" applyNumberFormat="1" applyFont="1" applyBorder="1" applyAlignment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G3" sqref="G3"/>
    </sheetView>
  </sheetViews>
  <sheetFormatPr defaultRowHeight="14.4" x14ac:dyDescent="0.3"/>
  <cols>
    <col min="1" max="1" width="13.6640625" customWidth="1"/>
    <col min="2" max="2" width="60.44140625" customWidth="1"/>
    <col min="3" max="4" width="15.44140625" customWidth="1"/>
    <col min="5" max="5" width="15.109375" customWidth="1"/>
    <col min="6" max="7" width="15.44140625" customWidth="1"/>
    <col min="9" max="9" width="17.33203125" customWidth="1"/>
  </cols>
  <sheetData>
    <row r="1" spans="1:7" ht="55.5" customHeight="1" x14ac:dyDescent="0.3">
      <c r="A1" s="24" t="s">
        <v>49</v>
      </c>
      <c r="B1" s="24"/>
      <c r="C1" s="24"/>
      <c r="D1" s="24"/>
      <c r="E1" s="24"/>
      <c r="F1" s="24"/>
      <c r="G1" s="24"/>
    </row>
    <row r="3" spans="1:7" ht="36" x14ac:dyDescent="0.3">
      <c r="A3" s="1" t="s">
        <v>0</v>
      </c>
      <c r="B3" s="1" t="s">
        <v>40</v>
      </c>
      <c r="C3" s="11" t="s">
        <v>52</v>
      </c>
      <c r="D3" s="11" t="s">
        <v>45</v>
      </c>
      <c r="E3" s="11" t="s">
        <v>44</v>
      </c>
      <c r="F3" s="11" t="s">
        <v>50</v>
      </c>
      <c r="G3" s="11" t="s">
        <v>53</v>
      </c>
    </row>
    <row r="4" spans="1:7" x14ac:dyDescent="0.3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</row>
    <row r="5" spans="1:7" hidden="1" x14ac:dyDescent="0.3">
      <c r="A5" s="6" t="s">
        <v>43</v>
      </c>
      <c r="B5" s="18" t="s">
        <v>23</v>
      </c>
      <c r="C5" s="14">
        <v>0</v>
      </c>
      <c r="D5" s="14">
        <v>0</v>
      </c>
      <c r="E5" s="14">
        <v>0</v>
      </c>
      <c r="F5" s="14">
        <v>0</v>
      </c>
      <c r="G5" s="12" t="e">
        <f>D5/C5*100</f>
        <v>#DIV/0!</v>
      </c>
    </row>
    <row r="6" spans="1:7" x14ac:dyDescent="0.3">
      <c r="A6" s="6" t="s">
        <v>3</v>
      </c>
      <c r="B6" s="18" t="s">
        <v>51</v>
      </c>
      <c r="C6" s="14">
        <v>197572</v>
      </c>
      <c r="D6" s="14">
        <v>223592</v>
      </c>
      <c r="E6" s="12">
        <v>236177</v>
      </c>
      <c r="F6" s="14">
        <v>236862</v>
      </c>
      <c r="G6" s="12">
        <f t="shared" ref="G6:G28" si="0">D6/C6*100</f>
        <v>113.16988237199604</v>
      </c>
    </row>
    <row r="7" spans="1:7" x14ac:dyDescent="0.3">
      <c r="A7" s="6" t="s">
        <v>4</v>
      </c>
      <c r="B7" s="18" t="s">
        <v>24</v>
      </c>
      <c r="C7" s="14">
        <v>1168331</v>
      </c>
      <c r="D7" s="14">
        <v>1035019</v>
      </c>
      <c r="E7" s="12">
        <v>1306470</v>
      </c>
      <c r="F7" s="14">
        <v>955194</v>
      </c>
      <c r="G7" s="12">
        <f t="shared" si="0"/>
        <v>88.589534986232493</v>
      </c>
    </row>
    <row r="8" spans="1:7" x14ac:dyDescent="0.3">
      <c r="A8" s="6" t="s">
        <v>5</v>
      </c>
      <c r="B8" s="18" t="s">
        <v>25</v>
      </c>
      <c r="C8" s="14">
        <v>110283</v>
      </c>
      <c r="D8" s="14">
        <v>32005</v>
      </c>
      <c r="E8" s="12">
        <v>34345</v>
      </c>
      <c r="F8" s="14">
        <v>34866</v>
      </c>
      <c r="G8" s="12">
        <f t="shared" si="0"/>
        <v>29.020791962496485</v>
      </c>
    </row>
    <row r="9" spans="1:7" x14ac:dyDescent="0.3">
      <c r="A9" s="6" t="s">
        <v>6</v>
      </c>
      <c r="B9" s="18" t="s">
        <v>26</v>
      </c>
      <c r="C9" s="14">
        <v>75770</v>
      </c>
      <c r="D9" s="14">
        <v>65560</v>
      </c>
      <c r="E9" s="12">
        <v>68600</v>
      </c>
      <c r="F9" s="14">
        <v>73100</v>
      </c>
      <c r="G9" s="12">
        <f t="shared" si="0"/>
        <v>86.525009898376666</v>
      </c>
    </row>
    <row r="10" spans="1:7" x14ac:dyDescent="0.3">
      <c r="A10" s="6" t="s">
        <v>7</v>
      </c>
      <c r="B10" s="18" t="s">
        <v>27</v>
      </c>
      <c r="C10" s="14">
        <v>1264</v>
      </c>
      <c r="D10" s="14">
        <v>10851</v>
      </c>
      <c r="E10" s="12">
        <v>11193</v>
      </c>
      <c r="F10" s="14">
        <v>11537</v>
      </c>
      <c r="G10" s="12">
        <f t="shared" si="0"/>
        <v>858.46518987341778</v>
      </c>
    </row>
    <row r="11" spans="1:7" x14ac:dyDescent="0.3">
      <c r="A11" s="6" t="s">
        <v>8</v>
      </c>
      <c r="B11" s="18" t="s">
        <v>28</v>
      </c>
      <c r="C11" s="14">
        <v>2300</v>
      </c>
      <c r="D11" s="14">
        <v>115098</v>
      </c>
      <c r="E11" s="12">
        <v>2402</v>
      </c>
      <c r="F11" s="14">
        <v>2401</v>
      </c>
      <c r="G11" s="12">
        <f t="shared" si="0"/>
        <v>5004.2608695652179</v>
      </c>
    </row>
    <row r="12" spans="1:7" ht="26.4" x14ac:dyDescent="0.3">
      <c r="A12" s="6" t="s">
        <v>9</v>
      </c>
      <c r="B12" s="18" t="s">
        <v>41</v>
      </c>
      <c r="C12" s="14">
        <v>20361</v>
      </c>
      <c r="D12" s="14">
        <v>44996</v>
      </c>
      <c r="E12" s="12">
        <v>46197</v>
      </c>
      <c r="F12" s="14">
        <v>47097</v>
      </c>
      <c r="G12" s="12">
        <f t="shared" si="0"/>
        <v>220.99111045626444</v>
      </c>
    </row>
    <row r="13" spans="1:7" x14ac:dyDescent="0.3">
      <c r="A13" s="6" t="s">
        <v>10</v>
      </c>
      <c r="B13" s="18" t="s">
        <v>29</v>
      </c>
      <c r="C13" s="14">
        <v>17482</v>
      </c>
      <c r="D13" s="14">
        <v>31132</v>
      </c>
      <c r="E13" s="12">
        <v>25389</v>
      </c>
      <c r="F13" s="14">
        <v>27426</v>
      </c>
      <c r="G13" s="12">
        <f t="shared" si="0"/>
        <v>178.08031117721083</v>
      </c>
    </row>
    <row r="14" spans="1:7" ht="26.4" x14ac:dyDescent="0.3">
      <c r="A14" s="6" t="s">
        <v>11</v>
      </c>
      <c r="B14" s="18" t="s">
        <v>30</v>
      </c>
      <c r="C14" s="14">
        <f>251095+55433</f>
        <v>306528</v>
      </c>
      <c r="D14" s="14">
        <v>125977</v>
      </c>
      <c r="E14" s="12">
        <v>510819</v>
      </c>
      <c r="F14" s="14">
        <v>755753</v>
      </c>
      <c r="G14" s="12">
        <f t="shared" si="0"/>
        <v>41.0980399832968</v>
      </c>
    </row>
    <row r="15" spans="1:7" x14ac:dyDescent="0.3">
      <c r="A15" s="6" t="s">
        <v>12</v>
      </c>
      <c r="B15" s="18" t="s">
        <v>31</v>
      </c>
      <c r="C15" s="14">
        <v>2075</v>
      </c>
      <c r="D15" s="14">
        <v>200</v>
      </c>
      <c r="E15" s="12">
        <v>2000</v>
      </c>
      <c r="F15" s="14">
        <v>2200</v>
      </c>
      <c r="G15" s="12">
        <f t="shared" si="0"/>
        <v>9.6385542168674707</v>
      </c>
    </row>
    <row r="16" spans="1:7" ht="26.4" x14ac:dyDescent="0.3">
      <c r="A16" s="6" t="s">
        <v>13</v>
      </c>
      <c r="B16" s="18" t="s">
        <v>32</v>
      </c>
      <c r="C16" s="14">
        <v>191489</v>
      </c>
      <c r="D16" s="14">
        <v>233522</v>
      </c>
      <c r="E16" s="12">
        <v>207561</v>
      </c>
      <c r="F16" s="14">
        <v>192398</v>
      </c>
      <c r="G16" s="12">
        <f t="shared" si="0"/>
        <v>121.95060812892646</v>
      </c>
    </row>
    <row r="17" spans="1:13" ht="39.6" x14ac:dyDescent="0.3">
      <c r="A17" s="6" t="s">
        <v>14</v>
      </c>
      <c r="B17" s="18" t="s">
        <v>33</v>
      </c>
      <c r="C17" s="14">
        <v>7373</v>
      </c>
      <c r="D17" s="14">
        <v>10428</v>
      </c>
      <c r="E17" s="12">
        <v>11149</v>
      </c>
      <c r="F17" s="14">
        <v>11583</v>
      </c>
      <c r="G17" s="12">
        <f t="shared" si="0"/>
        <v>141.43496541434965</v>
      </c>
    </row>
    <row r="18" spans="1:13" ht="26.4" x14ac:dyDescent="0.3">
      <c r="A18" s="6" t="s">
        <v>15</v>
      </c>
      <c r="B18" s="18" t="s">
        <v>34</v>
      </c>
      <c r="C18" s="14">
        <v>184432</v>
      </c>
      <c r="D18" s="14">
        <v>418663</v>
      </c>
      <c r="E18" s="12">
        <v>360199</v>
      </c>
      <c r="F18" s="14">
        <v>315443</v>
      </c>
      <c r="G18" s="12">
        <f t="shared" si="0"/>
        <v>227.00127960440705</v>
      </c>
    </row>
    <row r="19" spans="1:13" x14ac:dyDescent="0.3">
      <c r="A19" s="6" t="s">
        <v>16</v>
      </c>
      <c r="B19" s="18" t="s">
        <v>35</v>
      </c>
      <c r="C19" s="14">
        <v>3825</v>
      </c>
      <c r="D19" s="14">
        <v>44155</v>
      </c>
      <c r="E19" s="12">
        <v>44916</v>
      </c>
      <c r="F19" s="14">
        <v>46156</v>
      </c>
      <c r="G19" s="12">
        <f t="shared" si="0"/>
        <v>1154.3790849673203</v>
      </c>
    </row>
    <row r="20" spans="1:13" x14ac:dyDescent="0.3">
      <c r="A20" s="6" t="s">
        <v>21</v>
      </c>
      <c r="B20" s="18" t="s">
        <v>36</v>
      </c>
      <c r="C20" s="14">
        <v>494</v>
      </c>
      <c r="D20" s="14">
        <v>498</v>
      </c>
      <c r="E20" s="12">
        <v>498</v>
      </c>
      <c r="F20" s="14">
        <v>498</v>
      </c>
      <c r="G20" s="12">
        <f t="shared" si="0"/>
        <v>100.8097165991903</v>
      </c>
    </row>
    <row r="21" spans="1:13" ht="26.4" x14ac:dyDescent="0.3">
      <c r="A21" s="10" t="s">
        <v>22</v>
      </c>
      <c r="B21" s="19" t="s">
        <v>37</v>
      </c>
      <c r="C21" s="14">
        <v>728783</v>
      </c>
      <c r="D21" s="14">
        <v>1150482</v>
      </c>
      <c r="E21" s="12">
        <v>323137</v>
      </c>
      <c r="F21" s="14">
        <v>328283</v>
      </c>
      <c r="G21" s="12">
        <f t="shared" si="0"/>
        <v>157.86345180938633</v>
      </c>
    </row>
    <row r="22" spans="1:13" ht="26.4" x14ac:dyDescent="0.3">
      <c r="A22" s="10" t="s">
        <v>46</v>
      </c>
      <c r="B22" s="20" t="s">
        <v>47</v>
      </c>
      <c r="C22" s="14">
        <v>187985</v>
      </c>
      <c r="D22" s="14">
        <v>610392</v>
      </c>
      <c r="E22" s="12">
        <v>644574</v>
      </c>
      <c r="F22" s="14">
        <v>0</v>
      </c>
      <c r="G22" s="12">
        <f t="shared" si="0"/>
        <v>324.70250285927068</v>
      </c>
    </row>
    <row r="23" spans="1:13" ht="26.4" x14ac:dyDescent="0.3">
      <c r="A23" s="10" t="s">
        <v>39</v>
      </c>
      <c r="B23" s="20" t="s">
        <v>38</v>
      </c>
      <c r="C23" s="14">
        <v>1366</v>
      </c>
      <c r="D23" s="14">
        <v>0</v>
      </c>
      <c r="E23" s="12">
        <v>0</v>
      </c>
      <c r="F23" s="14">
        <v>0</v>
      </c>
      <c r="G23" s="12">
        <f t="shared" si="0"/>
        <v>0</v>
      </c>
      <c r="I23" s="16"/>
    </row>
    <row r="24" spans="1:13" x14ac:dyDescent="0.3">
      <c r="A24" s="5"/>
      <c r="B24" s="2" t="s">
        <v>1</v>
      </c>
      <c r="C24" s="15">
        <f>SUM(C5:C23)</f>
        <v>3207713</v>
      </c>
      <c r="D24" s="15">
        <f t="shared" ref="D24:F24" si="1">SUM(D5:D23)</f>
        <v>4152570</v>
      </c>
      <c r="E24" s="15">
        <f t="shared" si="1"/>
        <v>3835626</v>
      </c>
      <c r="F24" s="15">
        <f t="shared" si="1"/>
        <v>3040797</v>
      </c>
      <c r="G24" s="12">
        <f t="shared" si="0"/>
        <v>129.45578360657578</v>
      </c>
      <c r="I24" s="17"/>
    </row>
    <row r="25" spans="1:13" x14ac:dyDescent="0.3">
      <c r="A25" s="5"/>
      <c r="B25" s="3" t="s">
        <v>2</v>
      </c>
      <c r="C25" s="14"/>
      <c r="D25" s="14"/>
      <c r="E25" s="12"/>
      <c r="F25" s="14"/>
      <c r="G25" s="12"/>
      <c r="I25" s="16"/>
    </row>
    <row r="26" spans="1:13" ht="26.4" x14ac:dyDescent="0.3">
      <c r="A26" s="6" t="s">
        <v>17</v>
      </c>
      <c r="B26" s="7" t="s">
        <v>42</v>
      </c>
      <c r="C26" s="14">
        <v>11103</v>
      </c>
      <c r="D26" s="14">
        <v>11683</v>
      </c>
      <c r="E26" s="12">
        <v>12062</v>
      </c>
      <c r="F26" s="14">
        <v>12172</v>
      </c>
      <c r="G26" s="12">
        <f t="shared" si="0"/>
        <v>105.22381338377016</v>
      </c>
      <c r="I26" s="16"/>
    </row>
    <row r="27" spans="1:13" x14ac:dyDescent="0.3">
      <c r="A27" s="6" t="s">
        <v>18</v>
      </c>
      <c r="B27" s="7" t="s">
        <v>19</v>
      </c>
      <c r="C27" s="14">
        <v>10446</v>
      </c>
      <c r="D27" s="14">
        <v>300</v>
      </c>
      <c r="E27" s="12">
        <v>330</v>
      </c>
      <c r="F27" s="14">
        <v>395</v>
      </c>
      <c r="G27" s="12">
        <f t="shared" si="0"/>
        <v>2.8719126938541071</v>
      </c>
      <c r="I27" s="16"/>
    </row>
    <row r="28" spans="1:13" s="9" customFormat="1" x14ac:dyDescent="0.3">
      <c r="A28" s="8"/>
      <c r="B28" s="2" t="s">
        <v>20</v>
      </c>
      <c r="C28" s="15">
        <f>SUM(C26:C27)</f>
        <v>21549</v>
      </c>
      <c r="D28" s="15">
        <f t="shared" ref="D28:F28" si="2">SUM(D26:D27)</f>
        <v>11983</v>
      </c>
      <c r="E28" s="15">
        <f t="shared" si="2"/>
        <v>12392</v>
      </c>
      <c r="F28" s="15">
        <f t="shared" si="2"/>
        <v>12567</v>
      </c>
      <c r="G28" s="12">
        <f t="shared" si="0"/>
        <v>55.608148870017175</v>
      </c>
      <c r="I28" s="17"/>
    </row>
    <row r="29" spans="1:13" x14ac:dyDescent="0.3">
      <c r="A29" s="5"/>
      <c r="B29" s="3"/>
      <c r="C29" s="14"/>
      <c r="D29" s="14"/>
      <c r="E29" s="12"/>
      <c r="F29" s="14"/>
      <c r="G29" s="12"/>
      <c r="I29" s="16"/>
    </row>
    <row r="30" spans="1:13" x14ac:dyDescent="0.3">
      <c r="A30" s="5"/>
      <c r="B30" s="2" t="s">
        <v>48</v>
      </c>
      <c r="C30" s="15">
        <f>C24+C28</f>
        <v>3229262</v>
      </c>
      <c r="D30" s="15">
        <f t="shared" ref="D30:G30" si="3">D24+D28</f>
        <v>4164553</v>
      </c>
      <c r="E30" s="15">
        <f t="shared" si="3"/>
        <v>3848018</v>
      </c>
      <c r="F30" s="15">
        <f t="shared" si="3"/>
        <v>3053364</v>
      </c>
      <c r="G30" s="15">
        <f t="shared" si="3"/>
        <v>185.06393247659295</v>
      </c>
      <c r="I30" s="13"/>
      <c r="M30" s="13"/>
    </row>
    <row r="32" spans="1:13" x14ac:dyDescent="0.3">
      <c r="A32" s="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2022-11-10T10:59:29Z</cp:lastPrinted>
  <dcterms:created xsi:type="dcterms:W3CDTF">2017-12-11T14:03:53Z</dcterms:created>
  <dcterms:modified xsi:type="dcterms:W3CDTF">2022-11-10T11:04:32Z</dcterms:modified>
</cp:coreProperties>
</file>