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апр 22" sheetId="2" r:id="rId1"/>
  </sheets>
  <definedNames/>
  <calcPr calcId="152511" iterate="1" iterateCount="100" iterateDelta="0.001"/>
</workbook>
</file>

<file path=xl/sharedStrings.xml><?xml version="1.0" encoding="utf-8"?>
<sst xmlns="http://schemas.openxmlformats.org/spreadsheetml/2006/main" count="315" uniqueCount="312">
  <si>
    <t>Код  доходов</t>
  </si>
  <si>
    <t>Наименование доходов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</si>
  <si>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</si>
  <si>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</si>
  <si>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</si>
  <si>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</si>
  <si>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</si>
  <si>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</si>
  <si>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</si>
  <si>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</si>
  <si>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</si>
  <si>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</si>
  <si>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</si>
  <si>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</si>
  <si>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</si>
  <si>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</si>
  <si>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</si>
  <si>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</si>
  <si>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</si>
  <si>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</si>
  <si>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</si>
  <si>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</si>
  <si>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</si>
  <si>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</si>
  <si>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</si>
  <si>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</si>
  <si>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</si>
  <si>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</si>
  <si>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</si>
  <si>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</si>
  <si>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</si>
  <si>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</si>
  <si>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</si>
  <si>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</si>
  <si>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</si>
  <si>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</si>
  <si>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</si>
  <si>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</si>
  <si>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</si>
  <si>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</si>
  <si>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</si>
  <si>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</si>
  <si>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</si>
  <si>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</si>
  <si>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</si>
  <si>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</si>
  <si>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</si>
  <si>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</si>
  <si>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</si>
  <si>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</si>
  <si>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</si>
  <si>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</si>
  <si>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</si>
  <si>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</si>
  <si>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</si>
  <si>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</si>
  <si>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</si>
  <si>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</si>
  <si>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</si>
  <si>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</si>
  <si>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</si>
  <si>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</si>
  <si>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</si>
  <si>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</si>
  <si>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</si>
  <si>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</si>
  <si>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</si>
  <si>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</si>
  <si>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</si>
  <si>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</si>
  <si>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</si>
  <si>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</si>
  <si>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</si>
  <si>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</si>
  <si>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</si>
  <si>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</si>
  <si>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</si>
  <si>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</si>
  <si>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</si>
  <si>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</si>
  <si>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</si>
  <si>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</si>
  <si>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</si>
  <si>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</si>
  <si>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</si>
  <si>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</si>
  <si>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</si>
  <si>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</si>
  <si>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</si>
  <si>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</si>
  <si>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</si>
  <si>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</si>
  <si>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</si>
  <si>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</si>
  <si>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</si>
  <si>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</si>
  <si>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</si>
  <si>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</si>
  <si>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</si>
  <si>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</si>
  <si>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</si>
  <si>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</si>
  <si>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</si>
  <si>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</si>
  <si>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</si>
  <si>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</si>
  <si>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</si>
  <si>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</si>
  <si>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</si>
  <si>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</si>
  <si>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</si>
  <si>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</si>
  <si>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</si>
  <si>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</si>
  <si>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</si>
  <si>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</si>
  <si>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</si>
  <si>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</si>
  <si>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</si>
  <si>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</si>
  <si>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</si>
  <si>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</si>
  <si>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</si>
  <si>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</si>
  <si>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</si>
  <si>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</si>
  <si>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</si>
  <si>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</si>
  <si>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</si>
  <si>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</si>
  <si>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</si>
  <si>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</si>
  <si>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</si>
  <si>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</si>
  <si>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</si>
  <si>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</si>
  <si>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</si>
  <si>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</si>
  <si>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</si>
  <si>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</si>
  <si>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</si>
  <si>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</si>
  <si>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</si>
  <si>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</si>
  <si>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</si>
  <si>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</si>
  <si>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</si>
  <si>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</si>
  <si>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</si>
  <si>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</si>
  <si>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</si>
  <si>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</si>
  <si>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</si>
  <si>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</si>
  <si>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</si>
  <si>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</si>
  <si>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</si>
  <si>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</si>
  <si>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</si>
  <si>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</si>
  <si>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</si>
  <si>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</si>
  <si>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</si>
  <si>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</si>
  <si>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</si>
  <si>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</si>
  <si>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</si>
  <si>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</si>
  <si>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</si>
  <si>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</si>
  <si>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</si>
  <si>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</si>
  <si>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</si>
  <si>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</si>
  <si>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</si>
  <si>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</si>
  <si>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</si>
  <si>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 xml:space="preserve">2 02 25 169 00 0000 150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</si>
  <si>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</si>
  <si>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</si>
  <si>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</si>
  <si>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2 02 25 208 00 0000 150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</si>
  <si>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</si>
  <si>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</si>
  <si>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</si>
  <si>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</si>
  <si>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</si>
  <si>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</si>
  <si>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</si>
  <si>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</si>
  <si>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</si>
  <si>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</si>
  <si>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</si>
  <si>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</si>
  <si>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</si>
  <si>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</si>
  <si>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</si>
  <si>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</si>
  <si>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</si>
  <si>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</si>
  <si>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</si>
  <si>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</si>
  <si>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</si>
  <si>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</si>
  <si>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</si>
  <si>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</si>
  <si>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</si>
  <si>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</si>
  <si>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</si>
  <si>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</si>
  <si>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</si>
  <si>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</si>
  <si>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</si>
  <si>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</si>
  <si>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</si>
  <si>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</si>
  <si>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</si>
  <si>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</si>
  <si>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</si>
  <si>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</si>
  <si>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</si>
  <si>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</si>
  <si>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</si>
  <si>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</si>
  <si>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</si>
  <si>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</si>
  <si>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</si>
  <si>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ремонт подъездов в многоквартирных домах</t>
  </si>
  <si>
    <t>Субсидии на  мероприятия  по организации отдыха детей в каникулярное время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</si>
  <si>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</si>
  <si>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Субсидии на  проведение работ по капитальному ремонту зданий региональных (муниципальных) общеобразовательных организаций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</si>
  <si>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</si>
  <si>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</si>
  <si>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</si>
  <si>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</si>
  <si>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</si>
  <si>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</si>
  <si>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</si>
  <si>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на оснащение отремонтированных зданий общеобразовательных организаций средствами обучения и воспитания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</si>
  <si>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</si>
  <si>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</si>
  <si>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</si>
  <si>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</si>
  <si>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</si>
  <si>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</si>
  <si>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</si>
  <si>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</si>
  <si>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</si>
  <si>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</si>
  <si>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</si>
  <si>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</si>
  <si>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</si>
  <si>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</si>
  <si>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</si>
  <si>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</si>
  <si>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</si>
  <si>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</si>
  <si>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</si>
  <si>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</si>
  <si>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</si>
  <si>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</si>
  <si>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</si>
  <si>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</si>
  <si>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</si>
  <si>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</si>
  <si>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1 12 01 030 01 6000 120</t>
  </si>
  <si>
    <t>1 12 01 041 01 6000 120</t>
  </si>
  <si>
    <t>1 16 01 203 01 9000 140</t>
  </si>
  <si>
    <t>1 16 01 193 01 0029 140</t>
  </si>
  <si>
    <t>1 16 07 090 04 0005 140</t>
  </si>
  <si>
    <t>1 16 10 123 01 0041 140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</si>
  <si>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</si>
  <si>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</si>
  <si>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</si>
  <si>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</si>
  <si>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</si>
  <si>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</si>
  <si>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Приложение 1  к решению Совета депутатов городского округа Зарайск Московской области №   от    декабря 2022г. "О бюджете городского округа Зарайск Московской области на 2023 год и на плановый период 2024 и 2025 годов"</t>
  </si>
  <si>
    <t>Поступлените доходов в бюджет городского округа Зарайск Московской области в 2023-2025 годах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</si>
  <si>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</si>
  <si>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</si>
  <si>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Субсидия на 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</t>
  </si>
  <si>
    <t>Субсидия на создание доступной среды в муниципальных учреждениях культуры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</si>
  <si>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</si>
  <si>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</si>
  <si>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Субсидия на капитальный  ремонт сетей водоснабжения, водоотведения, теплоснабжения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</si>
  <si>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</si>
  <si>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</si>
  <si>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</si>
  <si>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 xml:space="preserve">Субсидия на капитальный ремонт гидротехнических сооружений, находящихся в муниципальной собственности, в том числе разработку проектной документации </t>
  </si>
  <si>
    <t>Субсидия на приобретение коммунальной техники</t>
  </si>
  <si>
    <t>Субсидия на благоустройство общественных территорий в малых городах и исторических поселениях - победителях Всеросийского конкурса лучших проектов создания комфортной городской среды</t>
  </si>
  <si>
    <t>Субсидии на обустройство и установку детских игровых площадок на территории муниципальных образований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</si>
  <si>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</si>
  <si>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</si>
  <si>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</si>
  <si>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Субсидия на благоустройство территорий муниципальных общеобразовательных организаций, в зданиях которых выполнен капитальный ремонт</t>
  </si>
  <si>
    <t>Субсидия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</si>
  <si>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Субсидия на строительство и реконструкцию объектов теплоснабжения</t>
  </si>
  <si>
    <t xml:space="preserve">Субсидия на строительство и реконструкцию (модернизацию) объектов питьевого водоснабжения </t>
  </si>
  <si>
    <t>Субсидия на капитальный  ремонт объектов теплоснабжения</t>
  </si>
  <si>
    <t>Субсиди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</si>
  <si>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</si>
  <si>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</si>
  <si>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Субсидии на  софинансирование мероприятий 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</si>
  <si>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</si>
  <si>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Субвенции для осуществления отдельных государственных полномочий в части присвоения адресов объектам адресации и  согласования переустройства и перепланировки помещений в многоквартирном доме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</si>
  <si>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</si>
  <si>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Субвенции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</si>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</sst>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85"/>
  <sheetViews>
    <sheetView tabSelected="1" workbookViewId="0" topLeftCell="A1">
      <selection activeCell="J83" sqref="J83"/>
    </sheetView>
  </sheetViews>
  <sheetFormatPr defaultColWidth="9.140625" defaultRowHeight="15"/>
  <cols>
    <col min="1" max="1" width="4.421875" style="4" customWidth="1"/>
    <col min="2" max="2" width="20.8515625" style="4" customWidth="1"/>
    <col min="3" max="3" width="39.421875" style="4" customWidth="1"/>
    <col min="4" max="5" width="8.8515625" style="9" customWidth="1"/>
    <col min="6" max="6" width="9.140625" style="9" customWidth="1"/>
    <col min="7" max="16384" width="9.140625" style="4" customWidth="1"/>
  </cols>
  <sheetData>
    <row r="2" spans="3:6" ht="20.25" customHeight="1">
      <c r="C2" s="17"/>
      <c r="D2" s="17"/>
      <c r="E2" s="17"/>
      <c r="F2" s="17"/>
    </row>
    <row r="3" spans="2:6" ht="61.5" customHeight="1">
      <c r="B3" s="5"/>
      <c r="C3" s="18" t="s">
        <v>277</v>
      </c>
      <c r="D3" s="18"/>
      <c r="E3" s="18"/>
      <c r="F3" s="18"/>
    </row>
    <row r="4" spans="2:37" ht="15">
      <c r="B4" s="19" t="s">
        <v>278</v>
      </c>
      <c r="C4" s="19"/>
      <c r="D4" s="19"/>
      <c r="E4" s="19"/>
      <c r="F4" s="1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15">
      <c r="B5" s="7"/>
      <c r="C5" s="7"/>
      <c r="D5" s="11"/>
      <c r="E5" s="12"/>
      <c r="F5" s="11" t="s">
        <v>208</v>
      </c>
      <c r="G5" s="6"/>
      <c r="H5" s="6"/>
      <c r="I5" s="6"/>
      <c r="J5" s="6"/>
      <c r="K5" s="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6" ht="15">
      <c r="B6" s="20" t="s">
        <v>0</v>
      </c>
      <c r="C6" s="20" t="s">
        <v>1</v>
      </c>
      <c r="D6" s="13" t="s">
        <v>2</v>
      </c>
      <c r="E6" s="13" t="s">
        <v>2</v>
      </c>
      <c r="F6" s="13" t="s">
        <v>207</v>
      </c>
    </row>
    <row r="7" spans="2:6" ht="15">
      <c r="B7" s="20"/>
      <c r="C7" s="20"/>
      <c r="D7" s="13" t="s">
        <v>219</v>
      </c>
      <c r="E7" s="13" t="s">
        <v>220</v>
      </c>
      <c r="F7" s="13" t="s">
        <v>279</v>
      </c>
    </row>
    <row r="8" spans="2:6" ht="15">
      <c r="B8" s="1">
        <v>1</v>
      </c>
      <c r="C8" s="1">
        <v>2</v>
      </c>
      <c r="D8" s="14">
        <v>3</v>
      </c>
      <c r="E8" s="14">
        <v>4</v>
      </c>
      <c r="F8" s="14">
        <v>5</v>
      </c>
    </row>
    <row r="9" spans="2:6" ht="15">
      <c r="B9" s="2" t="s">
        <v>3</v>
      </c>
      <c r="C9" s="2" t="s">
        <v>4</v>
      </c>
      <c r="D9" s="3">
        <f>SUM(D10+D47)</f>
        <v>946727</v>
      </c>
      <c r="E9" s="3">
        <f>SUM(E10+E47)</f>
        <v>990871</v>
      </c>
      <c r="F9" s="3">
        <f>SUM(F10+F47)</f>
        <v>1056343</v>
      </c>
    </row>
    <row r="10" spans="2:6" ht="15">
      <c r="B10" s="2"/>
      <c r="C10" s="2" t="s">
        <v>5</v>
      </c>
      <c r="D10" s="3">
        <f>SUM(D11+D18+D28+D36+D44)</f>
        <v>878359</v>
      </c>
      <c r="E10" s="3">
        <f>SUM(E11+E18+E28+E36+E44)</f>
        <v>926585</v>
      </c>
      <c r="F10" s="3">
        <f>SUM(F11+F18+F28+F36+F44)</f>
        <v>991277</v>
      </c>
    </row>
    <row r="11" spans="2:6" ht="15">
      <c r="B11" s="2" t="s">
        <v>6</v>
      </c>
      <c r="C11" s="2" t="s">
        <v>7</v>
      </c>
      <c r="D11" s="3">
        <f>SUM(D12)</f>
        <v>673214</v>
      </c>
      <c r="E11" s="3">
        <f aca="true" t="shared" si="0" ref="E11:F11">SUM(E12)</f>
        <v>705541</v>
      </c>
      <c r="F11" s="3">
        <f t="shared" si="0"/>
        <v>752831</v>
      </c>
    </row>
    <row r="12" spans="2:6" ht="15">
      <c r="B12" s="2" t="s">
        <v>8</v>
      </c>
      <c r="C12" s="2" t="s">
        <v>9</v>
      </c>
      <c r="D12" s="3">
        <f>SUM(D13:D17)</f>
        <v>673214</v>
      </c>
      <c r="E12" s="3">
        <f aca="true" t="shared" si="1" ref="E12:F12">SUM(E13:E17)</f>
        <v>705541</v>
      </c>
      <c r="F12" s="3">
        <f t="shared" si="1"/>
        <v>752831</v>
      </c>
    </row>
    <row r="13" spans="2:6" ht="89.25">
      <c r="B13" s="2" t="s">
        <v>252</v>
      </c>
      <c r="C13" s="2" t="s">
        <v>10</v>
      </c>
      <c r="D13" s="3">
        <v>622087</v>
      </c>
      <c r="E13" s="3">
        <v>650623</v>
      </c>
      <c r="F13" s="3">
        <v>693293</v>
      </c>
    </row>
    <row r="14" spans="2:6" ht="127.5">
      <c r="B14" s="2" t="s">
        <v>253</v>
      </c>
      <c r="C14" s="2" t="s">
        <v>11</v>
      </c>
      <c r="D14" s="3">
        <v>5000</v>
      </c>
      <c r="E14" s="3">
        <v>6000</v>
      </c>
      <c r="F14" s="3">
        <v>7000</v>
      </c>
    </row>
    <row r="15" spans="2:6" ht="51">
      <c r="B15" s="2" t="s">
        <v>254</v>
      </c>
      <c r="C15" s="2" t="s">
        <v>12</v>
      </c>
      <c r="D15" s="3">
        <v>9000</v>
      </c>
      <c r="E15" s="3">
        <v>10000</v>
      </c>
      <c r="F15" s="3">
        <v>11000</v>
      </c>
    </row>
    <row r="16" spans="2:6" ht="102">
      <c r="B16" s="2" t="s">
        <v>255</v>
      </c>
      <c r="C16" s="2" t="s">
        <v>13</v>
      </c>
      <c r="D16" s="3">
        <v>36138</v>
      </c>
      <c r="E16" s="3">
        <v>37881</v>
      </c>
      <c r="F16" s="3">
        <v>40431</v>
      </c>
    </row>
    <row r="17" spans="2:6" ht="114.75">
      <c r="B17" s="2" t="s">
        <v>256</v>
      </c>
      <c r="C17" s="2" t="s">
        <v>218</v>
      </c>
      <c r="D17" s="3">
        <v>989</v>
      </c>
      <c r="E17" s="3">
        <v>1037</v>
      </c>
      <c r="F17" s="3">
        <v>1107</v>
      </c>
    </row>
    <row r="18" spans="2:6" ht="38.25">
      <c r="B18" s="2" t="s">
        <v>14</v>
      </c>
      <c r="C18" s="2" t="s">
        <v>15</v>
      </c>
      <c r="D18" s="3">
        <f aca="true" t="shared" si="2" ref="D18:F18">SUM(D19)</f>
        <v>45563</v>
      </c>
      <c r="E18" s="3">
        <f t="shared" si="2"/>
        <v>49670</v>
      </c>
      <c r="F18" s="3">
        <f t="shared" si="2"/>
        <v>52565</v>
      </c>
    </row>
    <row r="19" spans="2:6" ht="38.25">
      <c r="B19" s="2" t="s">
        <v>16</v>
      </c>
      <c r="C19" s="2" t="s">
        <v>17</v>
      </c>
      <c r="D19" s="3">
        <f>SUM(D20+D22+D24+D26)</f>
        <v>45563</v>
      </c>
      <c r="E19" s="3">
        <f aca="true" t="shared" si="3" ref="E19:F19">SUM(E20+E22+E24+E26)</f>
        <v>49670</v>
      </c>
      <c r="F19" s="3">
        <f t="shared" si="3"/>
        <v>52565</v>
      </c>
    </row>
    <row r="20" spans="2:6" ht="76.5">
      <c r="B20" s="2" t="s">
        <v>18</v>
      </c>
      <c r="C20" s="2" t="s">
        <v>19</v>
      </c>
      <c r="D20" s="3">
        <f>SUM(D21)</f>
        <v>21970</v>
      </c>
      <c r="E20" s="3">
        <f aca="true" t="shared" si="4" ref="E20:F20">SUM(E21)</f>
        <v>24069</v>
      </c>
      <c r="F20" s="3">
        <f t="shared" si="4"/>
        <v>25531</v>
      </c>
    </row>
    <row r="21" spans="2:6" ht="127.5">
      <c r="B21" s="2" t="s">
        <v>20</v>
      </c>
      <c r="C21" s="2" t="s">
        <v>21</v>
      </c>
      <c r="D21" s="3">
        <v>21970</v>
      </c>
      <c r="E21" s="3">
        <v>24069</v>
      </c>
      <c r="F21" s="3">
        <v>25531</v>
      </c>
    </row>
    <row r="22" spans="2:6" ht="102">
      <c r="B22" s="2" t="s">
        <v>22</v>
      </c>
      <c r="C22" s="2" t="s">
        <v>23</v>
      </c>
      <c r="D22" s="3">
        <f>SUM(D23)</f>
        <v>126</v>
      </c>
      <c r="E22" s="3">
        <f aca="true" t="shared" si="5" ref="E22:F22">SUM(E23)</f>
        <v>137</v>
      </c>
      <c r="F22" s="3">
        <f t="shared" si="5"/>
        <v>146</v>
      </c>
    </row>
    <row r="23" spans="2:6" ht="153">
      <c r="B23" s="2" t="s">
        <v>24</v>
      </c>
      <c r="C23" s="2" t="s">
        <v>25</v>
      </c>
      <c r="D23" s="3">
        <v>126</v>
      </c>
      <c r="E23" s="3">
        <v>137</v>
      </c>
      <c r="F23" s="3">
        <v>146</v>
      </c>
    </row>
    <row r="24" spans="2:6" ht="89.25">
      <c r="B24" s="2" t="s">
        <v>26</v>
      </c>
      <c r="C24" s="2" t="s">
        <v>27</v>
      </c>
      <c r="D24" s="3">
        <f>SUM(D25)</f>
        <v>26038</v>
      </c>
      <c r="E24" s="3">
        <f aca="true" t="shared" si="6" ref="E24:F24">SUM(E25)</f>
        <v>28244</v>
      </c>
      <c r="F24" s="3">
        <f t="shared" si="6"/>
        <v>29668</v>
      </c>
    </row>
    <row r="25" spans="2:6" ht="140.25">
      <c r="B25" s="2" t="s">
        <v>28</v>
      </c>
      <c r="C25" s="2" t="s">
        <v>29</v>
      </c>
      <c r="D25" s="3">
        <v>26038</v>
      </c>
      <c r="E25" s="3">
        <v>28244</v>
      </c>
      <c r="F25" s="3">
        <v>29668</v>
      </c>
    </row>
    <row r="26" spans="2:6" ht="76.5">
      <c r="B26" s="2" t="s">
        <v>30</v>
      </c>
      <c r="C26" s="2" t="s">
        <v>31</v>
      </c>
      <c r="D26" s="3">
        <f>SUM(D27)</f>
        <v>-2571</v>
      </c>
      <c r="E26" s="3">
        <f aca="true" t="shared" si="7" ref="E26:F26">SUM(E27)</f>
        <v>-2780</v>
      </c>
      <c r="F26" s="3">
        <f t="shared" si="7"/>
        <v>-2780</v>
      </c>
    </row>
    <row r="27" spans="2:6" ht="127.5">
      <c r="B27" s="2" t="s">
        <v>32</v>
      </c>
      <c r="C27" s="2" t="s">
        <v>33</v>
      </c>
      <c r="D27" s="3">
        <v>-2571</v>
      </c>
      <c r="E27" s="3">
        <v>-2780</v>
      </c>
      <c r="F27" s="3">
        <v>-2780</v>
      </c>
    </row>
    <row r="28" spans="2:6" ht="15">
      <c r="B28" s="2" t="s">
        <v>34</v>
      </c>
      <c r="C28" s="2" t="s">
        <v>35</v>
      </c>
      <c r="D28" s="3">
        <f>SUM(D29+D34)</f>
        <v>85298</v>
      </c>
      <c r="E28" s="3">
        <f aca="true" t="shared" si="8" ref="E28:F28">SUM(E29+E34)</f>
        <v>95143</v>
      </c>
      <c r="F28" s="3">
        <f t="shared" si="8"/>
        <v>108031</v>
      </c>
    </row>
    <row r="29" spans="2:6" ht="25.5">
      <c r="B29" s="2" t="s">
        <v>36</v>
      </c>
      <c r="C29" s="2" t="s">
        <v>37</v>
      </c>
      <c r="D29" s="3">
        <f>SUM(D30+D32)</f>
        <v>71943</v>
      </c>
      <c r="E29" s="3">
        <f aca="true" t="shared" si="9" ref="E29:F29">SUM(E30+E32)</f>
        <v>80771</v>
      </c>
      <c r="F29" s="3">
        <f t="shared" si="9"/>
        <v>92537</v>
      </c>
    </row>
    <row r="30" spans="2:6" ht="38.25">
      <c r="B30" s="2" t="s">
        <v>38</v>
      </c>
      <c r="C30" s="2" t="s">
        <v>39</v>
      </c>
      <c r="D30" s="3">
        <f>SUM(D31)</f>
        <v>52000</v>
      </c>
      <c r="E30" s="3">
        <f aca="true" t="shared" si="10" ref="E30:F30">SUM(E31)</f>
        <v>58000</v>
      </c>
      <c r="F30" s="3">
        <f t="shared" si="10"/>
        <v>67000</v>
      </c>
    </row>
    <row r="31" spans="2:6" ht="38.25">
      <c r="B31" s="2" t="s">
        <v>257</v>
      </c>
      <c r="C31" s="2" t="s">
        <v>39</v>
      </c>
      <c r="D31" s="3">
        <v>52000</v>
      </c>
      <c r="E31" s="3">
        <v>58000</v>
      </c>
      <c r="F31" s="3">
        <v>67000</v>
      </c>
    </row>
    <row r="32" spans="2:6" ht="51">
      <c r="B32" s="2" t="s">
        <v>40</v>
      </c>
      <c r="C32" s="2" t="s">
        <v>41</v>
      </c>
      <c r="D32" s="3">
        <f>SUM(D33)</f>
        <v>19943</v>
      </c>
      <c r="E32" s="3">
        <f>SUM(E33)</f>
        <v>22771</v>
      </c>
      <c r="F32" s="3">
        <f aca="true" t="shared" si="11" ref="F32">SUM(F33)</f>
        <v>25537</v>
      </c>
    </row>
    <row r="33" spans="2:6" ht="51">
      <c r="B33" s="2" t="s">
        <v>258</v>
      </c>
      <c r="C33" s="2" t="s">
        <v>41</v>
      </c>
      <c r="D33" s="3">
        <v>19943</v>
      </c>
      <c r="E33" s="3">
        <v>22771</v>
      </c>
      <c r="F33" s="3">
        <v>25537</v>
      </c>
    </row>
    <row r="34" spans="2:6" ht="25.5">
      <c r="B34" s="2" t="s">
        <v>42</v>
      </c>
      <c r="C34" s="2" t="s">
        <v>43</v>
      </c>
      <c r="D34" s="3">
        <f>SUM(D35)</f>
        <v>13355</v>
      </c>
      <c r="E34" s="3">
        <f aca="true" t="shared" si="12" ref="E34:F34">SUM(E35)</f>
        <v>14372</v>
      </c>
      <c r="F34" s="3">
        <f t="shared" si="12"/>
        <v>15494</v>
      </c>
    </row>
    <row r="35" spans="2:6" ht="38.25">
      <c r="B35" s="2" t="s">
        <v>259</v>
      </c>
      <c r="C35" s="2" t="s">
        <v>44</v>
      </c>
      <c r="D35" s="3">
        <v>13355</v>
      </c>
      <c r="E35" s="3">
        <v>14372</v>
      </c>
      <c r="F35" s="3">
        <v>15494</v>
      </c>
    </row>
    <row r="36" spans="2:6" ht="15">
      <c r="B36" s="2" t="s">
        <v>45</v>
      </c>
      <c r="C36" s="2" t="s">
        <v>46</v>
      </c>
      <c r="D36" s="3">
        <f>SUM(D37+D39)</f>
        <v>68856</v>
      </c>
      <c r="E36" s="3">
        <f aca="true" t="shared" si="13" ref="E36:F36">SUM(E37+E39)</f>
        <v>70037</v>
      </c>
      <c r="F36" s="3">
        <f t="shared" si="13"/>
        <v>71278</v>
      </c>
    </row>
    <row r="37" spans="2:6" ht="15">
      <c r="B37" s="2" t="s">
        <v>47</v>
      </c>
      <c r="C37" s="2" t="s">
        <v>48</v>
      </c>
      <c r="D37" s="3">
        <f>SUM(D38)</f>
        <v>23526</v>
      </c>
      <c r="E37" s="3">
        <f aca="true" t="shared" si="14" ref="E37:F37">SUM(E38)</f>
        <v>24707</v>
      </c>
      <c r="F37" s="3">
        <f t="shared" si="14"/>
        <v>25948</v>
      </c>
    </row>
    <row r="38" spans="2:6" ht="51">
      <c r="B38" s="2" t="s">
        <v>260</v>
      </c>
      <c r="C38" s="2" t="s">
        <v>49</v>
      </c>
      <c r="D38" s="3">
        <v>23526</v>
      </c>
      <c r="E38" s="3">
        <v>24707</v>
      </c>
      <c r="F38" s="3">
        <v>25948</v>
      </c>
    </row>
    <row r="39" spans="2:6" ht="15">
      <c r="B39" s="2" t="s">
        <v>50</v>
      </c>
      <c r="C39" s="2" t="s">
        <v>51</v>
      </c>
      <c r="D39" s="3">
        <f>SUM(D40+D42)</f>
        <v>45330</v>
      </c>
      <c r="E39" s="3">
        <f aca="true" t="shared" si="15" ref="E39:F39">SUM(E40+E42)</f>
        <v>45330</v>
      </c>
      <c r="F39" s="3">
        <f t="shared" si="15"/>
        <v>45330</v>
      </c>
    </row>
    <row r="40" spans="2:6" ht="15">
      <c r="B40" s="2" t="s">
        <v>52</v>
      </c>
      <c r="C40" s="2" t="s">
        <v>53</v>
      </c>
      <c r="D40" s="3">
        <f>SUM(D41)</f>
        <v>27000</v>
      </c>
      <c r="E40" s="3">
        <f aca="true" t="shared" si="16" ref="E40:F40">SUM(E41)</f>
        <v>27000</v>
      </c>
      <c r="F40" s="3">
        <f t="shared" si="16"/>
        <v>27000</v>
      </c>
    </row>
    <row r="41" spans="2:6" ht="51">
      <c r="B41" s="2" t="s">
        <v>261</v>
      </c>
      <c r="C41" s="2" t="s">
        <v>54</v>
      </c>
      <c r="D41" s="3">
        <v>27000</v>
      </c>
      <c r="E41" s="3">
        <v>27000</v>
      </c>
      <c r="F41" s="3">
        <v>27000</v>
      </c>
    </row>
    <row r="42" spans="2:6" ht="15">
      <c r="B42" s="2" t="s">
        <v>55</v>
      </c>
      <c r="C42" s="2" t="s">
        <v>56</v>
      </c>
      <c r="D42" s="3">
        <f>SUM(D43)</f>
        <v>18330</v>
      </c>
      <c r="E42" s="3">
        <f aca="true" t="shared" si="17" ref="E42:F42">SUM(E43)</f>
        <v>18330</v>
      </c>
      <c r="F42" s="3">
        <f t="shared" si="17"/>
        <v>18330</v>
      </c>
    </row>
    <row r="43" spans="2:6" ht="51">
      <c r="B43" s="2" t="s">
        <v>262</v>
      </c>
      <c r="C43" s="2" t="s">
        <v>57</v>
      </c>
      <c r="D43" s="3">
        <v>18330</v>
      </c>
      <c r="E43" s="3">
        <v>18330</v>
      </c>
      <c r="F43" s="3">
        <v>18330</v>
      </c>
    </row>
    <row r="44" spans="2:6" ht="15">
      <c r="B44" s="2" t="s">
        <v>58</v>
      </c>
      <c r="C44" s="2" t="s">
        <v>59</v>
      </c>
      <c r="D44" s="3">
        <f>SUM(D45)</f>
        <v>5428</v>
      </c>
      <c r="E44" s="3">
        <f aca="true" t="shared" si="18" ref="E44:F44">SUM(E45)</f>
        <v>6194</v>
      </c>
      <c r="F44" s="3">
        <f t="shared" si="18"/>
        <v>6572</v>
      </c>
    </row>
    <row r="45" spans="2:6" ht="38.25">
      <c r="B45" s="2" t="s">
        <v>60</v>
      </c>
      <c r="C45" s="2" t="s">
        <v>61</v>
      </c>
      <c r="D45" s="3">
        <f>SUM(D46)</f>
        <v>5428</v>
      </c>
      <c r="E45" s="3">
        <f aca="true" t="shared" si="19" ref="E45:F45">SUM(E46)</f>
        <v>6194</v>
      </c>
      <c r="F45" s="3">
        <f t="shared" si="19"/>
        <v>6572</v>
      </c>
    </row>
    <row r="46" spans="2:6" ht="63.75">
      <c r="B46" s="2" t="s">
        <v>263</v>
      </c>
      <c r="C46" s="2" t="s">
        <v>62</v>
      </c>
      <c r="D46" s="3">
        <v>5428</v>
      </c>
      <c r="E46" s="3">
        <v>6194</v>
      </c>
      <c r="F46" s="3">
        <v>6572</v>
      </c>
    </row>
    <row r="47" spans="2:6" ht="15">
      <c r="B47" s="2"/>
      <c r="C47" s="2" t="s">
        <v>63</v>
      </c>
      <c r="D47" s="3">
        <f>SUM(D48+D63+D69+D76+D86)</f>
        <v>68368</v>
      </c>
      <c r="E47" s="3">
        <f aca="true" t="shared" si="20" ref="E47:F47">SUM(E48+E63+E69+E76+E86)</f>
        <v>64286</v>
      </c>
      <c r="F47" s="3">
        <f t="shared" si="20"/>
        <v>65066</v>
      </c>
    </row>
    <row r="48" spans="2:6" ht="38.25">
      <c r="B48" s="2" t="s">
        <v>64</v>
      </c>
      <c r="C48" s="2" t="s">
        <v>65</v>
      </c>
      <c r="D48" s="3">
        <f>SUM(D49+D56+D58)</f>
        <v>52597</v>
      </c>
      <c r="E48" s="3">
        <f aca="true" t="shared" si="21" ref="E48:F48">SUM(E49+E56+E58)</f>
        <v>54415</v>
      </c>
      <c r="F48" s="3">
        <f t="shared" si="21"/>
        <v>55195</v>
      </c>
    </row>
    <row r="49" spans="2:6" ht="102">
      <c r="B49" s="2" t="s">
        <v>66</v>
      </c>
      <c r="C49" s="2" t="s">
        <v>67</v>
      </c>
      <c r="D49" s="3">
        <f>SUM(D50+D52+D54)</f>
        <v>38970</v>
      </c>
      <c r="E49" s="3">
        <f aca="true" t="shared" si="22" ref="E49:F49">SUM(E50+E52+E54)</f>
        <v>40788</v>
      </c>
      <c r="F49" s="3">
        <f t="shared" si="22"/>
        <v>41622</v>
      </c>
    </row>
    <row r="50" spans="2:6" ht="76.5">
      <c r="B50" s="2" t="s">
        <v>68</v>
      </c>
      <c r="C50" s="2" t="s">
        <v>69</v>
      </c>
      <c r="D50" s="3">
        <f>SUM(D51)</f>
        <v>18514</v>
      </c>
      <c r="E50" s="3">
        <f aca="true" t="shared" si="23" ref="E50:F50">SUM(E51)</f>
        <v>18514</v>
      </c>
      <c r="F50" s="3">
        <f t="shared" si="23"/>
        <v>18514</v>
      </c>
    </row>
    <row r="51" spans="2:6" ht="89.25">
      <c r="B51" s="2" t="s">
        <v>70</v>
      </c>
      <c r="C51" s="2" t="s">
        <v>71</v>
      </c>
      <c r="D51" s="3">
        <v>18514</v>
      </c>
      <c r="E51" s="3">
        <v>18514</v>
      </c>
      <c r="F51" s="3">
        <v>18514</v>
      </c>
    </row>
    <row r="52" spans="2:6" ht="102">
      <c r="B52" s="2" t="s">
        <v>241</v>
      </c>
      <c r="C52" s="2" t="s">
        <v>242</v>
      </c>
      <c r="D52" s="3">
        <f>D53</f>
        <v>1410</v>
      </c>
      <c r="E52" s="3">
        <f aca="true" t="shared" si="24" ref="E52:F52">E53</f>
        <v>1410</v>
      </c>
      <c r="F52" s="3">
        <f t="shared" si="24"/>
        <v>1410</v>
      </c>
    </row>
    <row r="53" spans="2:6" ht="89.25">
      <c r="B53" s="2" t="s">
        <v>243</v>
      </c>
      <c r="C53" s="2" t="s">
        <v>244</v>
      </c>
      <c r="D53" s="3">
        <v>1410</v>
      </c>
      <c r="E53" s="3">
        <v>1410</v>
      </c>
      <c r="F53" s="3">
        <v>1410</v>
      </c>
    </row>
    <row r="54" spans="2:6" ht="51">
      <c r="B54" s="2" t="s">
        <v>72</v>
      </c>
      <c r="C54" s="2" t="s">
        <v>73</v>
      </c>
      <c r="D54" s="3">
        <f>SUM(D55)</f>
        <v>19046</v>
      </c>
      <c r="E54" s="3">
        <f aca="true" t="shared" si="25" ref="E54:F54">SUM(E55)</f>
        <v>20864</v>
      </c>
      <c r="F54" s="3">
        <f t="shared" si="25"/>
        <v>21698</v>
      </c>
    </row>
    <row r="55" spans="2:6" ht="38.25">
      <c r="B55" s="2" t="s">
        <v>74</v>
      </c>
      <c r="C55" s="2" t="s">
        <v>75</v>
      </c>
      <c r="D55" s="3">
        <v>19046</v>
      </c>
      <c r="E55" s="3">
        <v>20864</v>
      </c>
      <c r="F55" s="3">
        <v>21698</v>
      </c>
    </row>
    <row r="56" spans="2:6" ht="108" customHeight="1">
      <c r="B56" s="2" t="s">
        <v>273</v>
      </c>
      <c r="C56" s="2" t="s">
        <v>276</v>
      </c>
      <c r="D56" s="3">
        <f>SUM(D57)</f>
        <v>1127</v>
      </c>
      <c r="E56" s="3">
        <f aca="true" t="shared" si="26" ref="E56:F56">SUM(E57)</f>
        <v>1127</v>
      </c>
      <c r="F56" s="3">
        <f t="shared" si="26"/>
        <v>1073</v>
      </c>
    </row>
    <row r="57" spans="2:6" ht="102">
      <c r="B57" s="2" t="s">
        <v>274</v>
      </c>
      <c r="C57" s="2" t="s">
        <v>275</v>
      </c>
      <c r="D57" s="3">
        <v>1127</v>
      </c>
      <c r="E57" s="3">
        <v>1127</v>
      </c>
      <c r="F57" s="3">
        <v>1073</v>
      </c>
    </row>
    <row r="58" spans="2:6" ht="93.75" customHeight="1">
      <c r="B58" s="2" t="s">
        <v>76</v>
      </c>
      <c r="C58" s="2" t="s">
        <v>77</v>
      </c>
      <c r="D58" s="3">
        <f>SUM(D59+D61)</f>
        <v>12500</v>
      </c>
      <c r="E58" s="3">
        <f aca="true" t="shared" si="27" ref="E58:F58">SUM(E59+E61)</f>
        <v>12500</v>
      </c>
      <c r="F58" s="3">
        <f t="shared" si="27"/>
        <v>12500</v>
      </c>
    </row>
    <row r="59" spans="2:6" ht="102">
      <c r="B59" s="2" t="s">
        <v>78</v>
      </c>
      <c r="C59" s="2" t="s">
        <v>79</v>
      </c>
      <c r="D59" s="3">
        <f>SUM(D60)</f>
        <v>10000</v>
      </c>
      <c r="E59" s="3">
        <f aca="true" t="shared" si="28" ref="E59:F59">SUM(E60)</f>
        <v>10000</v>
      </c>
      <c r="F59" s="3">
        <f t="shared" si="28"/>
        <v>10000</v>
      </c>
    </row>
    <row r="60" spans="2:6" ht="89.25">
      <c r="B60" s="2" t="s">
        <v>80</v>
      </c>
      <c r="C60" s="2" t="s">
        <v>81</v>
      </c>
      <c r="D60" s="3">
        <v>10000</v>
      </c>
      <c r="E60" s="3">
        <v>10000</v>
      </c>
      <c r="F60" s="3">
        <v>10000</v>
      </c>
    </row>
    <row r="61" spans="2:6" ht="120.75" customHeight="1">
      <c r="B61" s="2" t="s">
        <v>82</v>
      </c>
      <c r="C61" s="2" t="s">
        <v>83</v>
      </c>
      <c r="D61" s="3">
        <f>SUM(D62)</f>
        <v>2500</v>
      </c>
      <c r="E61" s="3">
        <f aca="true" t="shared" si="29" ref="E61:F61">SUM(E62)</f>
        <v>2500</v>
      </c>
      <c r="F61" s="3">
        <f t="shared" si="29"/>
        <v>2500</v>
      </c>
    </row>
    <row r="62" spans="2:6" ht="117" customHeight="1">
      <c r="B62" s="2" t="s">
        <v>84</v>
      </c>
      <c r="C62" s="2" t="s">
        <v>85</v>
      </c>
      <c r="D62" s="3">
        <v>2500</v>
      </c>
      <c r="E62" s="3">
        <v>2500</v>
      </c>
      <c r="F62" s="3">
        <v>2500</v>
      </c>
    </row>
    <row r="63" spans="2:6" ht="25.5">
      <c r="B63" s="2" t="s">
        <v>86</v>
      </c>
      <c r="C63" s="2" t="s">
        <v>87</v>
      </c>
      <c r="D63" s="3">
        <f>SUM(D64)</f>
        <v>2073</v>
      </c>
      <c r="E63" s="3">
        <f aca="true" t="shared" si="30" ref="E63:F63">SUM(E64)</f>
        <v>2073</v>
      </c>
      <c r="F63" s="3">
        <f t="shared" si="30"/>
        <v>2073</v>
      </c>
    </row>
    <row r="64" spans="2:6" ht="25.5">
      <c r="B64" s="2" t="s">
        <v>88</v>
      </c>
      <c r="C64" s="2" t="s">
        <v>89</v>
      </c>
      <c r="D64" s="3">
        <f>SUM(D65+D66+D67)</f>
        <v>2073</v>
      </c>
      <c r="E64" s="3">
        <f aca="true" t="shared" si="31" ref="E64:F64">SUM(E65+E66+E67)</f>
        <v>2073</v>
      </c>
      <c r="F64" s="3">
        <f t="shared" si="31"/>
        <v>2073</v>
      </c>
    </row>
    <row r="65" spans="2:6" ht="38.25">
      <c r="B65" s="2" t="s">
        <v>264</v>
      </c>
      <c r="C65" s="2" t="s">
        <v>90</v>
      </c>
      <c r="D65" s="3">
        <v>50</v>
      </c>
      <c r="E65" s="3">
        <v>50</v>
      </c>
      <c r="F65" s="3">
        <v>50</v>
      </c>
    </row>
    <row r="66" spans="2:6" ht="25.5">
      <c r="B66" s="2" t="s">
        <v>265</v>
      </c>
      <c r="C66" s="2" t="s">
        <v>91</v>
      </c>
      <c r="D66" s="3">
        <v>50</v>
      </c>
      <c r="E66" s="3">
        <v>50</v>
      </c>
      <c r="F66" s="3">
        <v>50</v>
      </c>
    </row>
    <row r="67" spans="2:6" ht="25.5">
      <c r="B67" s="2" t="s">
        <v>92</v>
      </c>
      <c r="C67" s="2" t="s">
        <v>93</v>
      </c>
      <c r="D67" s="3">
        <f>SUM(D68)</f>
        <v>1973</v>
      </c>
      <c r="E67" s="3">
        <f>SUM(E68)</f>
        <v>1973</v>
      </c>
      <c r="F67" s="3">
        <f aca="true" t="shared" si="32" ref="F67">SUM(F68)</f>
        <v>1973</v>
      </c>
    </row>
    <row r="68" spans="2:6" ht="15">
      <c r="B68" s="2" t="s">
        <v>266</v>
      </c>
      <c r="C68" s="2" t="s">
        <v>94</v>
      </c>
      <c r="D68" s="3">
        <v>1973</v>
      </c>
      <c r="E68" s="3">
        <v>1973</v>
      </c>
      <c r="F68" s="3">
        <v>1973</v>
      </c>
    </row>
    <row r="69" spans="2:6" ht="38.25">
      <c r="B69" s="2" t="s">
        <v>95</v>
      </c>
      <c r="C69" s="2" t="s">
        <v>96</v>
      </c>
      <c r="D69" s="3">
        <f>SUM(D70+D73)</f>
        <v>1000</v>
      </c>
      <c r="E69" s="3">
        <f aca="true" t="shared" si="33" ref="E69:F69">SUM(E70+E73)</f>
        <v>1000</v>
      </c>
      <c r="F69" s="3">
        <f t="shared" si="33"/>
        <v>1000</v>
      </c>
    </row>
    <row r="70" spans="2:6" ht="15">
      <c r="B70" s="2" t="s">
        <v>97</v>
      </c>
      <c r="C70" s="2" t="s">
        <v>98</v>
      </c>
      <c r="D70" s="3">
        <f>SUM(D71)</f>
        <v>800</v>
      </c>
      <c r="E70" s="3">
        <f aca="true" t="shared" si="34" ref="E70:F71">SUM(E71)</f>
        <v>800</v>
      </c>
      <c r="F70" s="3">
        <f t="shared" si="34"/>
        <v>800</v>
      </c>
    </row>
    <row r="71" spans="2:6" ht="25.5">
      <c r="B71" s="2" t="s">
        <v>99</v>
      </c>
      <c r="C71" s="2" t="s">
        <v>100</v>
      </c>
      <c r="D71" s="3">
        <f>SUM(D72)</f>
        <v>800</v>
      </c>
      <c r="E71" s="3">
        <f t="shared" si="34"/>
        <v>800</v>
      </c>
      <c r="F71" s="3">
        <f t="shared" si="34"/>
        <v>800</v>
      </c>
    </row>
    <row r="72" spans="2:6" ht="38.25">
      <c r="B72" s="2" t="s">
        <v>101</v>
      </c>
      <c r="C72" s="2" t="s">
        <v>102</v>
      </c>
      <c r="D72" s="3">
        <v>800</v>
      </c>
      <c r="E72" s="3">
        <v>800</v>
      </c>
      <c r="F72" s="3">
        <v>800</v>
      </c>
    </row>
    <row r="73" spans="2:6" ht="15">
      <c r="B73" s="2" t="s">
        <v>103</v>
      </c>
      <c r="C73" s="2" t="s">
        <v>104</v>
      </c>
      <c r="D73" s="3">
        <f>SUM(D74)</f>
        <v>200</v>
      </c>
      <c r="E73" s="3">
        <f aca="true" t="shared" si="35" ref="E73:F73">SUM(E74)</f>
        <v>200</v>
      </c>
      <c r="F73" s="3">
        <f t="shared" si="35"/>
        <v>200</v>
      </c>
    </row>
    <row r="74" spans="2:6" ht="38.25">
      <c r="B74" s="2" t="s">
        <v>105</v>
      </c>
      <c r="C74" s="2" t="s">
        <v>106</v>
      </c>
      <c r="D74" s="3">
        <f>SUM(D75)</f>
        <v>200</v>
      </c>
      <c r="E74" s="3">
        <f aca="true" t="shared" si="36" ref="E74:F74">SUM(E75)</f>
        <v>200</v>
      </c>
      <c r="F74" s="3">
        <f t="shared" si="36"/>
        <v>200</v>
      </c>
    </row>
    <row r="75" spans="2:6" ht="38.25">
      <c r="B75" s="2" t="s">
        <v>107</v>
      </c>
      <c r="C75" s="2" t="s">
        <v>108</v>
      </c>
      <c r="D75" s="3">
        <v>200</v>
      </c>
      <c r="E75" s="3">
        <v>200</v>
      </c>
      <c r="F75" s="3">
        <v>200</v>
      </c>
    </row>
    <row r="76" spans="2:6" ht="25.5">
      <c r="B76" s="2" t="s">
        <v>109</v>
      </c>
      <c r="C76" s="2" t="s">
        <v>110</v>
      </c>
      <c r="D76" s="3">
        <f>SUM(D77+D80+D83)</f>
        <v>7900</v>
      </c>
      <c r="E76" s="3">
        <f aca="true" t="shared" si="37" ref="E76:F76">SUM(E77+E80+E83)</f>
        <v>2000</v>
      </c>
      <c r="F76" s="3">
        <f t="shared" si="37"/>
        <v>2000</v>
      </c>
    </row>
    <row r="77" spans="2:6" ht="102">
      <c r="B77" s="2" t="s">
        <v>111</v>
      </c>
      <c r="C77" s="2" t="s">
        <v>112</v>
      </c>
      <c r="D77" s="3">
        <f>SUM(D78)</f>
        <v>900</v>
      </c>
      <c r="E77" s="3">
        <f aca="true" t="shared" si="38" ref="E77:F77">SUM(E78)</f>
        <v>0</v>
      </c>
      <c r="F77" s="3">
        <f t="shared" si="38"/>
        <v>0</v>
      </c>
    </row>
    <row r="78" spans="2:6" ht="102">
      <c r="B78" s="2" t="s">
        <v>113</v>
      </c>
      <c r="C78" s="2" t="s">
        <v>114</v>
      </c>
      <c r="D78" s="3">
        <f>SUM(D79)</f>
        <v>900</v>
      </c>
      <c r="E78" s="3">
        <f aca="true" t="shared" si="39" ref="E78:F78">SUM(E79)</f>
        <v>0</v>
      </c>
      <c r="F78" s="3">
        <f t="shared" si="39"/>
        <v>0</v>
      </c>
    </row>
    <row r="79" spans="2:6" ht="102">
      <c r="B79" s="2" t="s">
        <v>115</v>
      </c>
      <c r="C79" s="2" t="s">
        <v>116</v>
      </c>
      <c r="D79" s="3">
        <v>900</v>
      </c>
      <c r="E79" s="3"/>
      <c r="F79" s="3"/>
    </row>
    <row r="80" spans="2:6" ht="38.25">
      <c r="B80" s="2" t="s">
        <v>117</v>
      </c>
      <c r="C80" s="2" t="s">
        <v>118</v>
      </c>
      <c r="D80" s="3">
        <f>SUM(D81)</f>
        <v>6000</v>
      </c>
      <c r="E80" s="3">
        <f aca="true" t="shared" si="40" ref="E80:F81">SUM(E81)</f>
        <v>1000</v>
      </c>
      <c r="F80" s="3">
        <f t="shared" si="40"/>
        <v>1000</v>
      </c>
    </row>
    <row r="81" spans="2:6" ht="38.25">
      <c r="B81" s="2" t="s">
        <v>119</v>
      </c>
      <c r="C81" s="2" t="s">
        <v>120</v>
      </c>
      <c r="D81" s="3">
        <f>SUM(D82)</f>
        <v>6000</v>
      </c>
      <c r="E81" s="3">
        <f t="shared" si="40"/>
        <v>1000</v>
      </c>
      <c r="F81" s="3">
        <f t="shared" si="40"/>
        <v>1000</v>
      </c>
    </row>
    <row r="82" spans="2:6" ht="51">
      <c r="B82" s="2" t="s">
        <v>121</v>
      </c>
      <c r="C82" s="2" t="s">
        <v>122</v>
      </c>
      <c r="D82" s="3">
        <v>6000</v>
      </c>
      <c r="E82" s="3">
        <v>1000</v>
      </c>
      <c r="F82" s="3">
        <v>1000</v>
      </c>
    </row>
    <row r="83" spans="2:6" ht="89.25">
      <c r="B83" s="2" t="s">
        <v>123</v>
      </c>
      <c r="C83" s="2" t="s">
        <v>124</v>
      </c>
      <c r="D83" s="3">
        <f>SUM(D84)</f>
        <v>1000</v>
      </c>
      <c r="E83" s="3">
        <f aca="true" t="shared" si="41" ref="E83:F84">SUM(E84)</f>
        <v>1000</v>
      </c>
      <c r="F83" s="3">
        <f t="shared" si="41"/>
        <v>1000</v>
      </c>
    </row>
    <row r="84" spans="2:6" ht="89.25">
      <c r="B84" s="2" t="s">
        <v>125</v>
      </c>
      <c r="C84" s="2" t="s">
        <v>126</v>
      </c>
      <c r="D84" s="3">
        <f>SUM(D85)</f>
        <v>1000</v>
      </c>
      <c r="E84" s="3">
        <f t="shared" si="41"/>
        <v>1000</v>
      </c>
      <c r="F84" s="3">
        <f t="shared" si="41"/>
        <v>1000</v>
      </c>
    </row>
    <row r="85" spans="2:6" ht="102">
      <c r="B85" s="2" t="s">
        <v>127</v>
      </c>
      <c r="C85" s="2" t="s">
        <v>128</v>
      </c>
      <c r="D85" s="3">
        <v>1000</v>
      </c>
      <c r="E85" s="3">
        <v>1000</v>
      </c>
      <c r="F85" s="3">
        <v>1000</v>
      </c>
    </row>
    <row r="86" spans="2:6" ht="15">
      <c r="B86" s="2" t="s">
        <v>129</v>
      </c>
      <c r="C86" s="2" t="s">
        <v>130</v>
      </c>
      <c r="D86" s="3">
        <f>SUM(D87+D98+D103)</f>
        <v>4798</v>
      </c>
      <c r="E86" s="3">
        <f>SUM(E87+E98+E103)</f>
        <v>4798</v>
      </c>
      <c r="F86" s="3">
        <f>SUM(F87+F98+F103)</f>
        <v>4798</v>
      </c>
    </row>
    <row r="87" spans="2:6" ht="38.25">
      <c r="B87" s="2" t="s">
        <v>131</v>
      </c>
      <c r="C87" s="2" t="s">
        <v>132</v>
      </c>
      <c r="D87" s="3">
        <f>SUM(D88+D90+D92+D94+D96)</f>
        <v>470</v>
      </c>
      <c r="E87" s="3">
        <f>SUM(E88+E90+E92+E94+E96)</f>
        <v>470</v>
      </c>
      <c r="F87" s="3">
        <f>SUM(F88+F90+F92+F94+F96)</f>
        <v>470</v>
      </c>
    </row>
    <row r="88" spans="2:6" ht="63.75">
      <c r="B88" s="2" t="s">
        <v>133</v>
      </c>
      <c r="C88" s="2" t="s">
        <v>134</v>
      </c>
      <c r="D88" s="3">
        <f>SUM(D89)</f>
        <v>20</v>
      </c>
      <c r="E88" s="3">
        <f aca="true" t="shared" si="42" ref="E88:F88">SUM(E89)</f>
        <v>20</v>
      </c>
      <c r="F88" s="3">
        <f t="shared" si="42"/>
        <v>20</v>
      </c>
    </row>
    <row r="89" spans="2:6" ht="89.25">
      <c r="B89" s="2" t="s">
        <v>135</v>
      </c>
      <c r="C89" s="2" t="s">
        <v>136</v>
      </c>
      <c r="D89" s="3">
        <v>20</v>
      </c>
      <c r="E89" s="3">
        <v>20</v>
      </c>
      <c r="F89" s="3">
        <v>20</v>
      </c>
    </row>
    <row r="90" spans="2:6" ht="76.5">
      <c r="B90" s="2" t="s">
        <v>137</v>
      </c>
      <c r="C90" s="2" t="s">
        <v>138</v>
      </c>
      <c r="D90" s="3">
        <f>SUM(D91)</f>
        <v>100</v>
      </c>
      <c r="E90" s="3">
        <f aca="true" t="shared" si="43" ref="E90:F90">SUM(E91)</f>
        <v>100</v>
      </c>
      <c r="F90" s="3">
        <f t="shared" si="43"/>
        <v>100</v>
      </c>
    </row>
    <row r="91" spans="2:6" ht="102">
      <c r="B91" s="2" t="s">
        <v>139</v>
      </c>
      <c r="C91" s="2" t="s">
        <v>140</v>
      </c>
      <c r="D91" s="3">
        <v>100</v>
      </c>
      <c r="E91" s="3">
        <v>100</v>
      </c>
      <c r="F91" s="3">
        <v>100</v>
      </c>
    </row>
    <row r="92" spans="2:6" ht="76.5">
      <c r="B92" s="2" t="s">
        <v>141</v>
      </c>
      <c r="C92" s="2" t="s">
        <v>142</v>
      </c>
      <c r="D92" s="3">
        <f>SUM(D93)</f>
        <v>50</v>
      </c>
      <c r="E92" s="3">
        <f aca="true" t="shared" si="44" ref="E92:F92">SUM(E93)</f>
        <v>50</v>
      </c>
      <c r="F92" s="3">
        <f t="shared" si="44"/>
        <v>50</v>
      </c>
    </row>
    <row r="93" spans="2:6" ht="127.5">
      <c r="B93" s="2" t="s">
        <v>143</v>
      </c>
      <c r="C93" s="2" t="s">
        <v>144</v>
      </c>
      <c r="D93" s="3">
        <v>50</v>
      </c>
      <c r="E93" s="3">
        <v>50</v>
      </c>
      <c r="F93" s="3">
        <v>50</v>
      </c>
    </row>
    <row r="94" spans="2:6" ht="63.75">
      <c r="B94" s="2" t="s">
        <v>145</v>
      </c>
      <c r="C94" s="2" t="s">
        <v>146</v>
      </c>
      <c r="D94" s="3">
        <f>SUM(D95)</f>
        <v>100</v>
      </c>
      <c r="E94" s="3">
        <f aca="true" t="shared" si="45" ref="E94:F94">SUM(E95)</f>
        <v>100</v>
      </c>
      <c r="F94" s="3">
        <f t="shared" si="45"/>
        <v>100</v>
      </c>
    </row>
    <row r="95" spans="2:6" ht="89.25">
      <c r="B95" s="2" t="s">
        <v>268</v>
      </c>
      <c r="C95" s="2" t="s">
        <v>147</v>
      </c>
      <c r="D95" s="3">
        <v>100</v>
      </c>
      <c r="E95" s="3">
        <v>100</v>
      </c>
      <c r="F95" s="3">
        <v>100</v>
      </c>
    </row>
    <row r="96" spans="2:6" ht="76.5">
      <c r="B96" s="2" t="s">
        <v>148</v>
      </c>
      <c r="C96" s="2" t="s">
        <v>149</v>
      </c>
      <c r="D96" s="3">
        <f>SUM(D97)</f>
        <v>200</v>
      </c>
      <c r="E96" s="3">
        <f aca="true" t="shared" si="46" ref="E96:F96">SUM(E97)</f>
        <v>200</v>
      </c>
      <c r="F96" s="3">
        <f t="shared" si="46"/>
        <v>200</v>
      </c>
    </row>
    <row r="97" spans="2:6" ht="102">
      <c r="B97" s="2" t="s">
        <v>267</v>
      </c>
      <c r="C97" s="2" t="s">
        <v>150</v>
      </c>
      <c r="D97" s="3">
        <v>200</v>
      </c>
      <c r="E97" s="3">
        <v>200</v>
      </c>
      <c r="F97" s="3">
        <v>200</v>
      </c>
    </row>
    <row r="98" spans="2:6" ht="140.25">
      <c r="B98" s="2" t="s">
        <v>151</v>
      </c>
      <c r="C98" s="2" t="s">
        <v>152</v>
      </c>
      <c r="D98" s="3">
        <f>SUM(D99+D101)</f>
        <v>4298</v>
      </c>
      <c r="E98" s="3">
        <f aca="true" t="shared" si="47" ref="E98:F98">SUM(E99+E101)</f>
        <v>4298</v>
      </c>
      <c r="F98" s="3">
        <f t="shared" si="47"/>
        <v>4298</v>
      </c>
    </row>
    <row r="99" spans="2:6" ht="63.75">
      <c r="B99" s="2" t="s">
        <v>153</v>
      </c>
      <c r="C99" s="2" t="s">
        <v>154</v>
      </c>
      <c r="D99" s="3">
        <f>SUM(D100)</f>
        <v>2298</v>
      </c>
      <c r="E99" s="3">
        <f aca="true" t="shared" si="48" ref="E99:F99">SUM(E100)</f>
        <v>2298</v>
      </c>
      <c r="F99" s="3">
        <f t="shared" si="48"/>
        <v>2298</v>
      </c>
    </row>
    <row r="100" spans="2:6" ht="89.25">
      <c r="B100" s="2" t="s">
        <v>155</v>
      </c>
      <c r="C100" s="2" t="s">
        <v>156</v>
      </c>
      <c r="D100" s="3">
        <v>2298</v>
      </c>
      <c r="E100" s="3">
        <v>2298</v>
      </c>
      <c r="F100" s="3">
        <v>2298</v>
      </c>
    </row>
    <row r="101" spans="2:6" ht="102">
      <c r="B101" s="2" t="s">
        <v>157</v>
      </c>
      <c r="C101" s="2" t="s">
        <v>158</v>
      </c>
      <c r="D101" s="3">
        <f>SUM(D102)</f>
        <v>2000</v>
      </c>
      <c r="E101" s="3">
        <f aca="true" t="shared" si="49" ref="E101:F101">SUM(E102)</f>
        <v>2000</v>
      </c>
      <c r="F101" s="3">
        <f t="shared" si="49"/>
        <v>2000</v>
      </c>
    </row>
    <row r="102" spans="2:6" ht="76.5">
      <c r="B102" s="2" t="s">
        <v>269</v>
      </c>
      <c r="C102" s="2" t="s">
        <v>159</v>
      </c>
      <c r="D102" s="3">
        <v>2000</v>
      </c>
      <c r="E102" s="3">
        <v>2000</v>
      </c>
      <c r="F102" s="3">
        <v>2000</v>
      </c>
    </row>
    <row r="103" spans="2:6" ht="25.5">
      <c r="B103" s="2" t="s">
        <v>160</v>
      </c>
      <c r="C103" s="2" t="s">
        <v>161</v>
      </c>
      <c r="D103" s="3">
        <f>SUM(D104)</f>
        <v>30</v>
      </c>
      <c r="E103" s="3">
        <f aca="true" t="shared" si="50" ref="E103:F104">SUM(E104)</f>
        <v>30</v>
      </c>
      <c r="F103" s="3">
        <f t="shared" si="50"/>
        <v>30</v>
      </c>
    </row>
    <row r="104" spans="2:6" ht="89.25">
      <c r="B104" s="2" t="s">
        <v>162</v>
      </c>
      <c r="C104" s="2" t="s">
        <v>163</v>
      </c>
      <c r="D104" s="3">
        <f>SUM(D105)</f>
        <v>30</v>
      </c>
      <c r="E104" s="3">
        <f t="shared" si="50"/>
        <v>30</v>
      </c>
      <c r="F104" s="3">
        <f t="shared" si="50"/>
        <v>30</v>
      </c>
    </row>
    <row r="105" spans="2:6" ht="76.5">
      <c r="B105" s="2" t="s">
        <v>270</v>
      </c>
      <c r="C105" s="2" t="s">
        <v>164</v>
      </c>
      <c r="D105" s="3">
        <v>30</v>
      </c>
      <c r="E105" s="3">
        <v>30</v>
      </c>
      <c r="F105" s="3">
        <v>30</v>
      </c>
    </row>
    <row r="106" spans="2:6" ht="15">
      <c r="B106" s="2" t="s">
        <v>165</v>
      </c>
      <c r="C106" s="2" t="s">
        <v>166</v>
      </c>
      <c r="D106" s="3">
        <f>SUM(D107)</f>
        <v>3217826</v>
      </c>
      <c r="E106" s="3">
        <f aca="true" t="shared" si="51" ref="E106:F106">SUM(E107)</f>
        <v>2923126</v>
      </c>
      <c r="F106" s="3">
        <f t="shared" si="51"/>
        <v>2108747</v>
      </c>
    </row>
    <row r="107" spans="2:6" ht="38.25">
      <c r="B107" s="2" t="s">
        <v>167</v>
      </c>
      <c r="C107" s="2" t="s">
        <v>168</v>
      </c>
      <c r="D107" s="3">
        <f>SUM(D108+D111+D161+D181)</f>
        <v>3217826</v>
      </c>
      <c r="E107" s="3">
        <f aca="true" t="shared" si="52" ref="E107:F107">SUM(E108+E111+E161+E181)</f>
        <v>2923126</v>
      </c>
      <c r="F107" s="3">
        <f t="shared" si="52"/>
        <v>2108747</v>
      </c>
    </row>
    <row r="108" spans="2:6" ht="25.5">
      <c r="B108" s="2" t="s">
        <v>169</v>
      </c>
      <c r="C108" s="2" t="s">
        <v>170</v>
      </c>
      <c r="D108" s="3">
        <f>SUM(D109)</f>
        <v>936139</v>
      </c>
      <c r="E108" s="3">
        <f aca="true" t="shared" si="53" ref="E108:F109">SUM(E109)</f>
        <v>770801</v>
      </c>
      <c r="F108" s="3">
        <f t="shared" si="53"/>
        <v>661628</v>
      </c>
    </row>
    <row r="109" spans="2:6" ht="25.5">
      <c r="B109" s="2" t="s">
        <v>171</v>
      </c>
      <c r="C109" s="2" t="s">
        <v>172</v>
      </c>
      <c r="D109" s="3">
        <f>SUM(D110)</f>
        <v>936139</v>
      </c>
      <c r="E109" s="3">
        <f t="shared" si="53"/>
        <v>770801</v>
      </c>
      <c r="F109" s="3">
        <f t="shared" si="53"/>
        <v>661628</v>
      </c>
    </row>
    <row r="110" spans="2:6" ht="25.5">
      <c r="B110" s="2" t="s">
        <v>173</v>
      </c>
      <c r="C110" s="2" t="s">
        <v>174</v>
      </c>
      <c r="D110" s="3">
        <v>936139</v>
      </c>
      <c r="E110" s="3">
        <v>770801</v>
      </c>
      <c r="F110" s="3">
        <v>661628</v>
      </c>
    </row>
    <row r="111" spans="2:6" ht="38.25">
      <c r="B111" s="2" t="s">
        <v>175</v>
      </c>
      <c r="C111" s="2" t="s">
        <v>176</v>
      </c>
      <c r="D111" s="3">
        <f>SUM(D112+D115+D117+D120+D123+D125+D128+D137)</f>
        <v>1705655</v>
      </c>
      <c r="E111" s="3">
        <f aca="true" t="shared" si="54" ref="E111:F111">SUM(E112+E115+E117+E120+E123+E125+E128+E137)</f>
        <v>1573833</v>
      </c>
      <c r="F111" s="3">
        <f t="shared" si="54"/>
        <v>869990</v>
      </c>
    </row>
    <row r="112" spans="2:6" ht="38.25">
      <c r="B112" s="2" t="s">
        <v>224</v>
      </c>
      <c r="C112" s="2" t="s">
        <v>225</v>
      </c>
      <c r="D112" s="3">
        <f>SUM(D113)</f>
        <v>553626</v>
      </c>
      <c r="E112" s="3">
        <f>SUM(E113)</f>
        <v>584629</v>
      </c>
      <c r="F112" s="3">
        <f aca="true" t="shared" si="55" ref="E112:F113">SUM(F113)</f>
        <v>0</v>
      </c>
    </row>
    <row r="113" spans="2:6" ht="38.25">
      <c r="B113" s="2" t="s">
        <v>223</v>
      </c>
      <c r="C113" s="2" t="s">
        <v>222</v>
      </c>
      <c r="D113" s="3">
        <f>SUM(D114)</f>
        <v>553626</v>
      </c>
      <c r="E113" s="3">
        <f t="shared" si="55"/>
        <v>584629</v>
      </c>
      <c r="F113" s="3">
        <f t="shared" si="55"/>
        <v>0</v>
      </c>
    </row>
    <row r="114" spans="2:6" ht="25.5">
      <c r="B114" s="2"/>
      <c r="C114" s="2" t="s">
        <v>286</v>
      </c>
      <c r="D114" s="3">
        <v>553626</v>
      </c>
      <c r="E114" s="3">
        <v>584629</v>
      </c>
      <c r="F114" s="3"/>
    </row>
    <row r="115" spans="2:6" ht="89.25">
      <c r="B115" s="2" t="s">
        <v>177</v>
      </c>
      <c r="C115" s="2" t="s">
        <v>178</v>
      </c>
      <c r="D115" s="3">
        <f>SUM(D116)</f>
        <v>0</v>
      </c>
      <c r="E115" s="3">
        <f aca="true" t="shared" si="56" ref="E115:F115">SUM(E116)</f>
        <v>6630</v>
      </c>
      <c r="F115" s="3">
        <f t="shared" si="56"/>
        <v>0</v>
      </c>
    </row>
    <row r="116" spans="2:6" ht="89.25">
      <c r="B116" s="2" t="s">
        <v>179</v>
      </c>
      <c r="C116" s="2" t="s">
        <v>180</v>
      </c>
      <c r="D116" s="3"/>
      <c r="E116" s="3">
        <v>6630</v>
      </c>
      <c r="F116" s="3"/>
    </row>
    <row r="117" spans="2:6" ht="114.75">
      <c r="B117" s="2" t="s">
        <v>181</v>
      </c>
      <c r="C117" s="2" t="s">
        <v>182</v>
      </c>
      <c r="D117" s="3">
        <f>SUM(D118)</f>
        <v>0</v>
      </c>
      <c r="E117" s="3">
        <f aca="true" t="shared" si="57" ref="E117:F117">SUM(E118)</f>
        <v>84</v>
      </c>
      <c r="F117" s="3">
        <f t="shared" si="57"/>
        <v>652</v>
      </c>
    </row>
    <row r="118" spans="2:6" ht="117" customHeight="1">
      <c r="B118" s="2" t="s">
        <v>183</v>
      </c>
      <c r="C118" s="2" t="s">
        <v>184</v>
      </c>
      <c r="D118" s="3">
        <f>SUM(D119:D119)</f>
        <v>0</v>
      </c>
      <c r="E118" s="3">
        <f>SUM(E119:E119)</f>
        <v>84</v>
      </c>
      <c r="F118" s="3">
        <f>SUM(F119:F119)</f>
        <v>652</v>
      </c>
    </row>
    <row r="119" spans="2:6" ht="178.5" customHeight="1">
      <c r="B119" s="2"/>
      <c r="C119" s="2" t="s">
        <v>301</v>
      </c>
      <c r="D119" s="3"/>
      <c r="E119" s="3">
        <v>84</v>
      </c>
      <c r="F119" s="3">
        <v>652</v>
      </c>
    </row>
    <row r="120" spans="2:6" ht="63.75">
      <c r="B120" s="2" t="s">
        <v>214</v>
      </c>
      <c r="C120" s="2" t="s">
        <v>215</v>
      </c>
      <c r="D120" s="3">
        <f>SUM(D122)</f>
        <v>17268</v>
      </c>
      <c r="E120" s="3">
        <f aca="true" t="shared" si="58" ref="E120:F120">SUM(E122)</f>
        <v>17268</v>
      </c>
      <c r="F120" s="3">
        <f t="shared" si="58"/>
        <v>19046</v>
      </c>
    </row>
    <row r="121" spans="2:6" ht="76.5">
      <c r="B121" s="2" t="s">
        <v>213</v>
      </c>
      <c r="C121" s="2" t="s">
        <v>185</v>
      </c>
      <c r="D121" s="3">
        <f>SUM(D122)</f>
        <v>17268</v>
      </c>
      <c r="E121" s="3">
        <f aca="true" t="shared" si="59" ref="E121:F121">SUM(E122)</f>
        <v>17268</v>
      </c>
      <c r="F121" s="3">
        <f t="shared" si="59"/>
        <v>19046</v>
      </c>
    </row>
    <row r="122" spans="2:6" ht="63.75">
      <c r="B122" s="2"/>
      <c r="C122" s="2" t="s">
        <v>280</v>
      </c>
      <c r="D122" s="3">
        <v>17268</v>
      </c>
      <c r="E122" s="3">
        <v>17268</v>
      </c>
      <c r="F122" s="3">
        <v>19046</v>
      </c>
    </row>
    <row r="123" spans="2:6" ht="38.25">
      <c r="B123" s="2" t="s">
        <v>216</v>
      </c>
      <c r="C123" s="2" t="s">
        <v>217</v>
      </c>
      <c r="D123" s="3">
        <f>SUM(D124)</f>
        <v>8186</v>
      </c>
      <c r="E123" s="3">
        <f aca="true" t="shared" si="60" ref="E123:F123">SUM(E124)</f>
        <v>4877</v>
      </c>
      <c r="F123" s="3">
        <f t="shared" si="60"/>
        <v>5945</v>
      </c>
    </row>
    <row r="124" spans="2:6" ht="38.25">
      <c r="B124" s="2" t="s">
        <v>186</v>
      </c>
      <c r="C124" s="2" t="s">
        <v>187</v>
      </c>
      <c r="D124" s="3">
        <v>8186</v>
      </c>
      <c r="E124" s="3">
        <v>4877</v>
      </c>
      <c r="F124" s="3">
        <v>5945</v>
      </c>
    </row>
    <row r="125" spans="2:6" ht="25.5">
      <c r="B125" s="2" t="s">
        <v>245</v>
      </c>
      <c r="C125" s="2" t="s">
        <v>247</v>
      </c>
      <c r="D125" s="3">
        <f>D127</f>
        <v>193</v>
      </c>
      <c r="E125" s="3">
        <f aca="true" t="shared" si="61" ref="E125:F125">E127</f>
        <v>193</v>
      </c>
      <c r="F125" s="3">
        <f t="shared" si="61"/>
        <v>0</v>
      </c>
    </row>
    <row r="126" spans="2:6" ht="25.5">
      <c r="B126" s="2" t="s">
        <v>246</v>
      </c>
      <c r="C126" s="2" t="s">
        <v>248</v>
      </c>
      <c r="D126" s="3">
        <f>D127</f>
        <v>193</v>
      </c>
      <c r="E126" s="3">
        <f aca="true" t="shared" si="62" ref="E126:F126">E127</f>
        <v>193</v>
      </c>
      <c r="F126" s="3">
        <f t="shared" si="62"/>
        <v>0</v>
      </c>
    </row>
    <row r="127" spans="2:6" ht="51">
      <c r="B127" s="2"/>
      <c r="C127" s="2" t="s">
        <v>237</v>
      </c>
      <c r="D127" s="3">
        <v>193</v>
      </c>
      <c r="E127" s="3">
        <v>193</v>
      </c>
      <c r="F127" s="3"/>
    </row>
    <row r="128" spans="2:6" ht="38.25">
      <c r="B128" s="2" t="s">
        <v>209</v>
      </c>
      <c r="C128" s="2" t="s">
        <v>210</v>
      </c>
      <c r="D128" s="3">
        <f>SUM(D129)</f>
        <v>577300</v>
      </c>
      <c r="E128" s="3">
        <f aca="true" t="shared" si="63" ref="E128:F128">SUM(E129)</f>
        <v>2300</v>
      </c>
      <c r="F128" s="3">
        <f t="shared" si="63"/>
        <v>2220</v>
      </c>
    </row>
    <row r="129" spans="2:6" ht="38.25">
      <c r="B129" s="2" t="s">
        <v>188</v>
      </c>
      <c r="C129" s="2" t="s">
        <v>189</v>
      </c>
      <c r="D129" s="3">
        <f>SUM(D130:D136)</f>
        <v>577300</v>
      </c>
      <c r="E129" s="3">
        <f>SUM(E130:E136)</f>
        <v>2300</v>
      </c>
      <c r="F129" s="3">
        <f>SUM(F130:F136)</f>
        <v>2220</v>
      </c>
    </row>
    <row r="130" spans="2:6" ht="54.75" customHeight="1">
      <c r="B130" s="2"/>
      <c r="C130" s="2" t="s">
        <v>271</v>
      </c>
      <c r="D130" s="3">
        <v>280015</v>
      </c>
      <c r="E130" s="3"/>
      <c r="F130" s="3"/>
    </row>
    <row r="131" spans="2:6" ht="66.75" customHeight="1">
      <c r="B131" s="2"/>
      <c r="C131" s="2" t="s">
        <v>291</v>
      </c>
      <c r="D131" s="3">
        <v>253939</v>
      </c>
      <c r="E131" s="3"/>
      <c r="F131" s="3"/>
    </row>
    <row r="132" spans="2:6" ht="38.25">
      <c r="B132" s="2"/>
      <c r="C132" s="2" t="s">
        <v>292</v>
      </c>
      <c r="D132" s="3">
        <v>2657</v>
      </c>
      <c r="E132" s="3"/>
      <c r="F132" s="3"/>
    </row>
    <row r="133" spans="2:6" ht="25.5">
      <c r="B133" s="2"/>
      <c r="C133" s="2" t="s">
        <v>227</v>
      </c>
      <c r="D133" s="3">
        <v>2220</v>
      </c>
      <c r="E133" s="3">
        <v>2300</v>
      </c>
      <c r="F133" s="3">
        <v>2220</v>
      </c>
    </row>
    <row r="134" spans="2:6" ht="15">
      <c r="B134" s="2"/>
      <c r="C134" s="2" t="s">
        <v>249</v>
      </c>
      <c r="D134" s="3">
        <v>22075</v>
      </c>
      <c r="E134" s="3"/>
      <c r="F134" s="3"/>
    </row>
    <row r="135" spans="2:6" ht="25.5">
      <c r="B135" s="2"/>
      <c r="C135" s="2" t="s">
        <v>250</v>
      </c>
      <c r="D135" s="3">
        <v>14118</v>
      </c>
      <c r="E135" s="3"/>
      <c r="F135" s="3"/>
    </row>
    <row r="136" spans="2:6" ht="25.5">
      <c r="B136" s="2"/>
      <c r="C136" s="2" t="s">
        <v>251</v>
      </c>
      <c r="D136" s="3">
        <v>2276</v>
      </c>
      <c r="E136" s="3"/>
      <c r="F136" s="3"/>
    </row>
    <row r="137" spans="2:6" ht="15">
      <c r="B137" s="2" t="s">
        <v>211</v>
      </c>
      <c r="C137" s="2" t="s">
        <v>212</v>
      </c>
      <c r="D137" s="3">
        <f>SUM(D138)</f>
        <v>549082</v>
      </c>
      <c r="E137" s="3">
        <f aca="true" t="shared" si="64" ref="E137:F137">SUM(E138)</f>
        <v>957852</v>
      </c>
      <c r="F137" s="3">
        <f t="shared" si="64"/>
        <v>842127</v>
      </c>
    </row>
    <row r="138" spans="2:7" ht="25.5">
      <c r="B138" s="2" t="s">
        <v>190</v>
      </c>
      <c r="C138" s="2" t="s">
        <v>191</v>
      </c>
      <c r="D138" s="3">
        <f>SUM(D139:D160)</f>
        <v>549082</v>
      </c>
      <c r="E138" s="3">
        <f>SUM(E139:E160)</f>
        <v>957852</v>
      </c>
      <c r="F138" s="3">
        <f>SUM(F139:F160)</f>
        <v>842127</v>
      </c>
      <c r="G138" s="9"/>
    </row>
    <row r="139" spans="2:7" ht="27.75" customHeight="1">
      <c r="B139" s="2"/>
      <c r="C139" s="2" t="s">
        <v>282</v>
      </c>
      <c r="D139" s="3">
        <v>910</v>
      </c>
      <c r="E139" s="3"/>
      <c r="F139" s="3">
        <v>525</v>
      </c>
      <c r="G139" s="9"/>
    </row>
    <row r="140" spans="2:6" ht="55.5" customHeight="1">
      <c r="B140" s="2"/>
      <c r="C140" s="2" t="s">
        <v>296</v>
      </c>
      <c r="D140" s="3"/>
      <c r="E140" s="3">
        <v>15854</v>
      </c>
      <c r="F140" s="3"/>
    </row>
    <row r="141" spans="2:6" ht="66" customHeight="1">
      <c r="B141" s="2"/>
      <c r="C141" s="2" t="s">
        <v>302</v>
      </c>
      <c r="D141" s="3">
        <v>3978</v>
      </c>
      <c r="E141" s="3">
        <v>4324</v>
      </c>
      <c r="F141" s="3">
        <v>4588</v>
      </c>
    </row>
    <row r="142" spans="2:6" ht="66" customHeight="1">
      <c r="B142" s="2"/>
      <c r="C142" s="2" t="s">
        <v>297</v>
      </c>
      <c r="D142" s="3"/>
      <c r="E142" s="3">
        <v>22242</v>
      </c>
      <c r="F142" s="3"/>
    </row>
    <row r="143" spans="2:6" ht="81" customHeight="1">
      <c r="B143" s="2"/>
      <c r="C143" s="2" t="s">
        <v>303</v>
      </c>
      <c r="D143" s="3">
        <v>11978</v>
      </c>
      <c r="E143" s="3">
        <v>11978</v>
      </c>
      <c r="F143" s="3">
        <v>11978</v>
      </c>
    </row>
    <row r="144" spans="2:6" ht="55.5" customHeight="1">
      <c r="B144" s="2"/>
      <c r="C144" s="2" t="s">
        <v>304</v>
      </c>
      <c r="D144" s="3">
        <v>1358</v>
      </c>
      <c r="E144" s="3">
        <v>1358</v>
      </c>
      <c r="F144" s="3">
        <v>1358</v>
      </c>
    </row>
    <row r="145" spans="2:6" ht="24.75" customHeight="1">
      <c r="B145" s="2"/>
      <c r="C145" s="2" t="s">
        <v>228</v>
      </c>
      <c r="D145" s="3">
        <v>1780</v>
      </c>
      <c r="E145" s="3">
        <v>1780</v>
      </c>
      <c r="F145" s="3">
        <v>1780</v>
      </c>
    </row>
    <row r="146" spans="2:6" ht="62.25" customHeight="1">
      <c r="B146" s="2"/>
      <c r="C146" s="2" t="s">
        <v>281</v>
      </c>
      <c r="D146" s="3">
        <v>1125</v>
      </c>
      <c r="E146" s="3"/>
      <c r="F146" s="3"/>
    </row>
    <row r="147" spans="2:6" ht="76.5">
      <c r="B147" s="2"/>
      <c r="C147" s="2" t="s">
        <v>283</v>
      </c>
      <c r="D147" s="3">
        <v>2259</v>
      </c>
      <c r="E147" s="3">
        <v>2374</v>
      </c>
      <c r="F147" s="3">
        <v>2483</v>
      </c>
    </row>
    <row r="148" spans="2:6" ht="51">
      <c r="B148" s="2"/>
      <c r="C148" s="2" t="s">
        <v>229</v>
      </c>
      <c r="D148" s="3">
        <v>135028</v>
      </c>
      <c r="E148" s="3">
        <v>171786</v>
      </c>
      <c r="F148" s="3">
        <v>130361</v>
      </c>
    </row>
    <row r="149" spans="2:6" ht="41.25" customHeight="1">
      <c r="B149" s="2"/>
      <c r="C149" s="2" t="s">
        <v>284</v>
      </c>
      <c r="D149" s="3">
        <v>103730</v>
      </c>
      <c r="E149" s="3"/>
      <c r="F149" s="3"/>
    </row>
    <row r="150" spans="2:6" ht="51">
      <c r="B150" s="2"/>
      <c r="C150" s="2" t="s">
        <v>230</v>
      </c>
      <c r="D150" s="3"/>
      <c r="E150" s="3">
        <v>220297</v>
      </c>
      <c r="F150" s="3"/>
    </row>
    <row r="151" spans="2:6" ht="38.25">
      <c r="B151" s="2"/>
      <c r="C151" s="2" t="s">
        <v>238</v>
      </c>
      <c r="D151" s="3"/>
      <c r="E151" s="3">
        <v>16803</v>
      </c>
      <c r="F151" s="3"/>
    </row>
    <row r="152" spans="2:6" ht="64.5" customHeight="1">
      <c r="B152" s="2"/>
      <c r="C152" s="16" t="s">
        <v>236</v>
      </c>
      <c r="D152" s="3">
        <v>64066</v>
      </c>
      <c r="E152" s="3">
        <v>65375</v>
      </c>
      <c r="F152" s="3">
        <v>66176</v>
      </c>
    </row>
    <row r="153" spans="2:6" ht="51" customHeight="1">
      <c r="B153" s="2"/>
      <c r="C153" s="10" t="s">
        <v>289</v>
      </c>
      <c r="D153" s="3">
        <v>102398</v>
      </c>
      <c r="E153" s="3"/>
      <c r="F153" s="3"/>
    </row>
    <row r="154" spans="2:6" ht="37.5" customHeight="1">
      <c r="B154" s="2"/>
      <c r="C154" s="2" t="s">
        <v>299</v>
      </c>
      <c r="D154" s="3"/>
      <c r="E154" s="3"/>
      <c r="F154" s="3">
        <v>189980</v>
      </c>
    </row>
    <row r="155" spans="2:6" ht="38.25" customHeight="1">
      <c r="B155" s="2"/>
      <c r="C155" s="2" t="s">
        <v>285</v>
      </c>
      <c r="D155" s="3">
        <v>37247</v>
      </c>
      <c r="E155" s="3">
        <v>86909</v>
      </c>
      <c r="F155" s="3"/>
    </row>
    <row r="156" spans="2:6" ht="30.75" customHeight="1">
      <c r="B156" s="2"/>
      <c r="C156" s="2" t="s">
        <v>287</v>
      </c>
      <c r="D156" s="3">
        <v>27713</v>
      </c>
      <c r="E156" s="3">
        <v>21306</v>
      </c>
      <c r="F156" s="3">
        <v>22000</v>
      </c>
    </row>
    <row r="157" spans="2:6" ht="41.25" customHeight="1">
      <c r="B157" s="2"/>
      <c r="C157" s="2" t="s">
        <v>288</v>
      </c>
      <c r="D157" s="3">
        <v>33111</v>
      </c>
      <c r="E157" s="3">
        <v>262834</v>
      </c>
      <c r="F157" s="3">
        <v>211305</v>
      </c>
    </row>
    <row r="158" spans="2:6" ht="27.75" customHeight="1">
      <c r="B158" s="2"/>
      <c r="C158" s="2" t="s">
        <v>298</v>
      </c>
      <c r="D158" s="3"/>
      <c r="E158" s="3">
        <v>38177</v>
      </c>
      <c r="F158" s="3">
        <v>199593</v>
      </c>
    </row>
    <row r="159" spans="2:6" ht="27.75" customHeight="1">
      <c r="B159" s="2"/>
      <c r="C159" s="2" t="s">
        <v>300</v>
      </c>
      <c r="D159" s="3"/>
      <c r="E159" s="3">
        <v>14455</v>
      </c>
      <c r="F159" s="3"/>
    </row>
    <row r="160" spans="2:6" ht="30" customHeight="1">
      <c r="B160" s="2"/>
      <c r="C160" s="2" t="s">
        <v>290</v>
      </c>
      <c r="D160" s="3">
        <v>22401</v>
      </c>
      <c r="E160" s="3"/>
      <c r="F160" s="3"/>
    </row>
    <row r="161" spans="2:6" ht="28.5" customHeight="1">
      <c r="B161" s="2" t="s">
        <v>192</v>
      </c>
      <c r="C161" s="2" t="s">
        <v>193</v>
      </c>
      <c r="D161" s="3">
        <f>SUM(D162+D177+D178+D179+D180+D176)</f>
        <v>576032</v>
      </c>
      <c r="E161" s="3">
        <f aca="true" t="shared" si="65" ref="E161:F161">SUM(E162+E177+E178+E179+E180+E176)</f>
        <v>576992</v>
      </c>
      <c r="F161" s="3">
        <f t="shared" si="65"/>
        <v>577129</v>
      </c>
    </row>
    <row r="162" spans="2:6" ht="39.75" customHeight="1">
      <c r="B162" s="2" t="s">
        <v>194</v>
      </c>
      <c r="C162" s="2" t="s">
        <v>195</v>
      </c>
      <c r="D162" s="3">
        <f>SUM(D163:D175)</f>
        <v>529333</v>
      </c>
      <c r="E162" s="3">
        <f>SUM(E163:E175)</f>
        <v>529374</v>
      </c>
      <c r="F162" s="3">
        <f>SUM(F163:F175)</f>
        <v>529402</v>
      </c>
    </row>
    <row r="163" spans="2:6" ht="81" customHeight="1">
      <c r="B163" s="2"/>
      <c r="C163" s="2" t="s">
        <v>308</v>
      </c>
      <c r="D163" s="3">
        <v>2391</v>
      </c>
      <c r="E163" s="3">
        <v>2404</v>
      </c>
      <c r="F163" s="3">
        <v>2412</v>
      </c>
    </row>
    <row r="164" spans="2:6" ht="62.25" customHeight="1">
      <c r="B164" s="2"/>
      <c r="C164" s="2" t="s">
        <v>305</v>
      </c>
      <c r="D164" s="3">
        <v>2744</v>
      </c>
      <c r="E164" s="3">
        <v>2744</v>
      </c>
      <c r="F164" s="3">
        <v>2744</v>
      </c>
    </row>
    <row r="165" spans="2:6" ht="51">
      <c r="B165" s="2"/>
      <c r="C165" s="2" t="s">
        <v>231</v>
      </c>
      <c r="D165" s="15">
        <v>595</v>
      </c>
      <c r="E165" s="3">
        <v>595</v>
      </c>
      <c r="F165" s="3">
        <v>595</v>
      </c>
    </row>
    <row r="166" spans="2:6" ht="78" customHeight="1">
      <c r="B166" s="2"/>
      <c r="C166" s="2" t="s">
        <v>309</v>
      </c>
      <c r="D166" s="3">
        <v>272</v>
      </c>
      <c r="E166" s="3">
        <v>272</v>
      </c>
      <c r="F166" s="3">
        <v>272</v>
      </c>
    </row>
    <row r="167" spans="2:6" ht="216.75">
      <c r="B167" s="2"/>
      <c r="C167" s="2" t="s">
        <v>232</v>
      </c>
      <c r="D167" s="3">
        <v>249</v>
      </c>
      <c r="E167" s="3">
        <v>249</v>
      </c>
      <c r="F167" s="3">
        <v>249</v>
      </c>
    </row>
    <row r="168" spans="2:6" ht="81" customHeight="1">
      <c r="B168" s="2"/>
      <c r="C168" s="2" t="s">
        <v>306</v>
      </c>
      <c r="D168" s="3">
        <v>498</v>
      </c>
      <c r="E168" s="3">
        <v>498</v>
      </c>
      <c r="F168" s="3">
        <v>498</v>
      </c>
    </row>
    <row r="169" spans="2:6" ht="89.25">
      <c r="B169" s="2"/>
      <c r="C169" s="2" t="s">
        <v>233</v>
      </c>
      <c r="D169" s="3">
        <v>629</v>
      </c>
      <c r="E169" s="3">
        <v>629</v>
      </c>
      <c r="F169" s="3">
        <v>629</v>
      </c>
    </row>
    <row r="170" spans="2:6" ht="38.25">
      <c r="B170" s="2"/>
      <c r="C170" s="2" t="s">
        <v>234</v>
      </c>
      <c r="D170" s="3">
        <v>2836</v>
      </c>
      <c r="E170" s="3">
        <v>2836</v>
      </c>
      <c r="F170" s="3">
        <v>2836</v>
      </c>
    </row>
    <row r="171" spans="2:6" ht="63.75">
      <c r="B171" s="2"/>
      <c r="C171" s="2" t="s">
        <v>307</v>
      </c>
      <c r="D171" s="3">
        <v>92</v>
      </c>
      <c r="E171" s="3">
        <v>92</v>
      </c>
      <c r="F171" s="3">
        <v>92</v>
      </c>
    </row>
    <row r="172" spans="2:6" ht="242.25">
      <c r="B172" s="2"/>
      <c r="C172" s="2" t="s">
        <v>295</v>
      </c>
      <c r="D172" s="3">
        <v>516372</v>
      </c>
      <c r="E172" s="3">
        <v>516372</v>
      </c>
      <c r="F172" s="3">
        <v>516372</v>
      </c>
    </row>
    <row r="173" spans="2:6" ht="76.5">
      <c r="B173" s="2"/>
      <c r="C173" s="2" t="s">
        <v>235</v>
      </c>
      <c r="D173" s="3">
        <v>2335</v>
      </c>
      <c r="E173" s="3">
        <v>2362</v>
      </c>
      <c r="F173" s="3">
        <v>2383</v>
      </c>
    </row>
    <row r="174" spans="2:6" ht="114.75">
      <c r="B174" s="2"/>
      <c r="C174" s="2" t="s">
        <v>310</v>
      </c>
      <c r="D174" s="3">
        <v>128</v>
      </c>
      <c r="E174" s="3">
        <v>129</v>
      </c>
      <c r="F174" s="3">
        <v>128</v>
      </c>
    </row>
    <row r="175" spans="2:6" ht="81" customHeight="1">
      <c r="B175" s="2"/>
      <c r="C175" s="2" t="s">
        <v>272</v>
      </c>
      <c r="D175" s="3">
        <v>192</v>
      </c>
      <c r="E175" s="3">
        <v>192</v>
      </c>
      <c r="F175" s="3">
        <v>192</v>
      </c>
    </row>
    <row r="176" spans="2:6" ht="89.25" customHeight="1">
      <c r="B176" s="2" t="s">
        <v>294</v>
      </c>
      <c r="C176" s="2" t="s">
        <v>293</v>
      </c>
      <c r="D176" s="3">
        <v>11261</v>
      </c>
      <c r="E176" s="3">
        <v>11261</v>
      </c>
      <c r="F176" s="3">
        <v>11261</v>
      </c>
    </row>
    <row r="177" spans="2:6" ht="89.25">
      <c r="B177" s="2" t="s">
        <v>196</v>
      </c>
      <c r="C177" s="2" t="s">
        <v>221</v>
      </c>
      <c r="D177" s="3">
        <v>16792</v>
      </c>
      <c r="E177" s="3">
        <v>16792</v>
      </c>
      <c r="F177" s="3">
        <v>16792</v>
      </c>
    </row>
    <row r="178" spans="2:6" ht="64.5" customHeight="1">
      <c r="B178" s="2" t="s">
        <v>197</v>
      </c>
      <c r="C178" s="2" t="s">
        <v>226</v>
      </c>
      <c r="D178" s="3">
        <v>2958</v>
      </c>
      <c r="E178" s="3">
        <v>3090</v>
      </c>
      <c r="F178" s="3">
        <v>3199</v>
      </c>
    </row>
    <row r="179" spans="2:6" ht="63.75">
      <c r="B179" s="2" t="s">
        <v>198</v>
      </c>
      <c r="C179" s="2" t="s">
        <v>199</v>
      </c>
      <c r="D179" s="3">
        <v>2</v>
      </c>
      <c r="E179" s="3">
        <v>2</v>
      </c>
      <c r="F179" s="3">
        <v>2</v>
      </c>
    </row>
    <row r="180" spans="2:6" ht="79.5" customHeight="1">
      <c r="B180" s="2" t="s">
        <v>239</v>
      </c>
      <c r="C180" s="2" t="s">
        <v>240</v>
      </c>
      <c r="D180" s="3">
        <v>15686</v>
      </c>
      <c r="E180" s="3">
        <v>16473</v>
      </c>
      <c r="F180" s="3">
        <v>16473</v>
      </c>
    </row>
    <row r="181" spans="2:6" ht="15">
      <c r="B181" s="2" t="s">
        <v>200</v>
      </c>
      <c r="C181" s="2" t="s">
        <v>201</v>
      </c>
      <c r="D181" s="3">
        <f>SUM(D182)</f>
        <v>0</v>
      </c>
      <c r="E181" s="3">
        <f aca="true" t="shared" si="66" ref="E181:F182">SUM(E182)</f>
        <v>1500</v>
      </c>
      <c r="F181" s="3">
        <f t="shared" si="66"/>
        <v>0</v>
      </c>
    </row>
    <row r="182" spans="2:6" ht="25.5">
      <c r="B182" s="2" t="s">
        <v>202</v>
      </c>
      <c r="C182" s="2" t="s">
        <v>203</v>
      </c>
      <c r="D182" s="3">
        <f>SUM(D183)</f>
        <v>0</v>
      </c>
      <c r="E182" s="3">
        <f t="shared" si="66"/>
        <v>1500</v>
      </c>
      <c r="F182" s="3">
        <f t="shared" si="66"/>
        <v>0</v>
      </c>
    </row>
    <row r="183" spans="2:6" ht="25.5">
      <c r="B183" s="2" t="s">
        <v>204</v>
      </c>
      <c r="C183" s="2" t="s">
        <v>205</v>
      </c>
      <c r="D183" s="3">
        <f>SUM(D184:D184)</f>
        <v>0</v>
      </c>
      <c r="E183" s="3">
        <f>SUM(E184:E184)</f>
        <v>1500</v>
      </c>
      <c r="F183" s="3">
        <f>SUM(F184:F184)</f>
        <v>0</v>
      </c>
    </row>
    <row r="184" spans="2:6" ht="51">
      <c r="B184" s="2"/>
      <c r="C184" s="2" t="s">
        <v>311</v>
      </c>
      <c r="D184" s="3"/>
      <c r="E184" s="3">
        <v>1500</v>
      </c>
      <c r="F184" s="3"/>
    </row>
    <row r="185" spans="2:6" ht="15">
      <c r="B185" s="2"/>
      <c r="C185" s="2" t="s">
        <v>206</v>
      </c>
      <c r="D185" s="3">
        <f>SUM(D9+D106)</f>
        <v>4164553</v>
      </c>
      <c r="E185" s="3">
        <f aca="true" t="shared" si="67" ref="E185:F185">SUM(E9+E106)</f>
        <v>3913997</v>
      </c>
      <c r="F185" s="3">
        <f t="shared" si="67"/>
        <v>3165090</v>
      </c>
    </row>
  </sheetData>
  <mergeCells count="5">
    <mergeCell ref="C2:F2"/>
    <mergeCell ref="C3:F3"/>
    <mergeCell ref="B4:F4"/>
    <mergeCell ref="B6:B7"/>
    <mergeCell ref="C6:C7"/>
  </mergeCells>
  <printOptions/>
  <pageMargins left="0.2362204724409449" right="0.2362204724409449" top="0.7480314960629921" bottom="0.15748031496062992" header="0.31496062992125984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2022-11-02T07:31:58Z</dcterms:modified>
  <cp:category/>
  <cp:version/>
  <cp:contentType/>
  <cp:contentStatus/>
</cp:coreProperties>
</file>